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Users\Desktop\経営比較分析表\報告\"/>
    </mc:Choice>
  </mc:AlternateContent>
  <workbookProtection workbookPassword="B319" lockStructure="1"/>
  <bookViews>
    <workbookView xWindow="0" yWindow="0" windowWidth="20490" windowHeight="768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<sst xmlns="http://schemas.openxmlformats.org/spreadsheetml/2006/main" count="232" uniqueCount="120">
  <si>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</si>
  <si>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</si>
  <si>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</si>
  <si>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</si>
  <si>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</si>
  <si>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</si>
  <si>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</si>
  <si>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</si>
  <si>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</si>
  <si>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</si>
  <si>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</si>
  <si>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</si>
  <si>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</si>
  <si>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</si>
  <si>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</si>
  <si>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</si>
  <si>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</si>
  <si>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</si>
  <si>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</si>
  <si>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</si>
  <si>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</si>
  <si>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</si>
  <si>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</si>
  <si>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</si>
  <si>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</si>
  <si>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</si>
  <si>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</si>
  <si>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</si>
  <si>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</si>
  <si>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</si>
  <si>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</si>
  <si>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</si>
  <si>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</si>
  <si>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</si>
  <si>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</si>
  <si>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</si>
  <si>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</si>
  <si>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</si>
  <si>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</si>
  <si>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</si>
  <si>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</si>
  <si>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</si>
  <si>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</si>
  <si>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</si>
  <si>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</si>
  <si>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</si>
  <si>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</si>
  <si>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</si>
  <si>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</si>
  <si>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</si>
  <si>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</si>
  <si>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</si>
  <si>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</si>
  <si>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</si>
  <si>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</si>
  <si>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</si>
  <si>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</si>
  <si>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</si>
  <si>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</si>
  <si>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</si>
  <si>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</si>
  <si>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</si>
  <si>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</si>
  <si>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</si>
  <si>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</si>
  <si>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</si>
  <si>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</si>
  <si>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</si>
  <si>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</si>
  <si>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</si>
  <si>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</si>
  <si>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</si>
  <si>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</si>
  <si>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</si>
  <si>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</si>
  <si>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</si>
  <si>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</si>
  <si>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</si>
  <si>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</si>
  <si>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</si>
  <si>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</si>
  <si>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</si>
  <si>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</si>
  <si>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</si>
  <si>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</si>
  <si>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</si>
  <si>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</si>
  <si>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</si>
  <si>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</si>
  <si>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</si>
  <si>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</si>
  <si>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</si>
  <si>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</si>
  <si>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</si>
  <si>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</si>
  <si>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</si>
  <si>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</si>
  <si>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</si>
  <si>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</si>
  <si>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</si>
  <si>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</si>
  <si>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</si>
  <si>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</si>
  <si>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</si>
  <si>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</si>
  <si>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新潟県　五泉市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</si>
  <si>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</si>
  <si>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</si>
  <si>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</si>
  <si>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</si>
  <si>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</si>
  <si>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</si>
  <si>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</si>
  <si>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</si>
  <si>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</si>
  <si>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</si>
  <si>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</si>
  <si>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分析結果を見ても類似団体平均と比較して特に劣っている部分がない。
　今後、簡易水道との統合も計画されており、経営状況の悪化が考えられるので、健全な経営を行っていきたい。</t>
    <phoneticPr fontId="4"/>
  </si>
  <si>
    <t>①経常収支比率
　水道事業は、単年度収支が黒字であるが、簡易水道事業の統合に向けた施設整備のため、企業債も増加している。
③流動比率
　類似団体平均値を上回り、また、100％を大きく超えているため、1年以内に支払うべき債務に対しての現金等は十分確保されている。
　平成26年度からの減少は、会計制度の見直しによるものと考えられる。
④企業債残高対給水収益比率
　増加傾向にあるが、これは簡易水道事業統合による施設整備等の増加による企業債残高の増加が原因と考えられる。
⑤料金回収率
　類似団体平均値と比較して上回っている。現在、簡易水道事業の統合に向けた施設整備中であることや今後の更新投資等を考慮するとやむを得ないものと考える。
⑥給水原価
　類似団体平均を下回っていることについては、地下水を利用し、水処理費用が少なくて済むことによるものと考えられる。
⑦施設利用率
　これは、簡易水道事業との統合を踏まえた施設整備を行っており、統合完了時には適正な数値になるものと考えられる。
⑧有収率
　簡易水道事業の統合に向けた施設整備や漏水調査等により、水の有効利用がされているものと考えられる。</t>
    <rPh sb="1" eb="3">
      <t>ケイジョウ</t>
    </rPh>
    <rPh sb="3" eb="5">
      <t>シュウシ</t>
    </rPh>
    <rPh sb="5" eb="7">
      <t>ヒリツ</t>
    </rPh>
    <rPh sb="9" eb="11">
      <t>スイドウ</t>
    </rPh>
    <rPh sb="11" eb="13">
      <t>ジギョウ</t>
    </rPh>
    <rPh sb="15" eb="18">
      <t>タンネンド</t>
    </rPh>
    <rPh sb="18" eb="20">
      <t>シュウシ</t>
    </rPh>
    <rPh sb="21" eb="23">
      <t>クロジ</t>
    </rPh>
    <rPh sb="28" eb="30">
      <t>カンイ</t>
    </rPh>
    <rPh sb="30" eb="32">
      <t>スイドウ</t>
    </rPh>
    <rPh sb="32" eb="34">
      <t>ジギョウ</t>
    </rPh>
    <rPh sb="35" eb="37">
      <t>トウゴウ</t>
    </rPh>
    <rPh sb="38" eb="39">
      <t>ム</t>
    </rPh>
    <rPh sb="41" eb="43">
      <t>シセツ</t>
    </rPh>
    <rPh sb="43" eb="45">
      <t>セイビ</t>
    </rPh>
    <rPh sb="49" eb="51">
      <t>キギョウ</t>
    </rPh>
    <rPh sb="51" eb="52">
      <t>サイ</t>
    </rPh>
    <rPh sb="53" eb="55">
      <t>ゾウカ</t>
    </rPh>
    <rPh sb="62" eb="64">
      <t>リュウドウ</t>
    </rPh>
    <rPh sb="64" eb="66">
      <t>ヒリツ</t>
    </rPh>
    <rPh sb="68" eb="70">
      <t>ルイジ</t>
    </rPh>
    <rPh sb="70" eb="72">
      <t>ダンタイ</t>
    </rPh>
    <rPh sb="72" eb="75">
      <t>ヘイキンチ</t>
    </rPh>
    <rPh sb="76" eb="78">
      <t>ウワマワ</t>
    </rPh>
    <rPh sb="88" eb="89">
      <t>オオ</t>
    </rPh>
    <rPh sb="91" eb="92">
      <t>コ</t>
    </rPh>
    <rPh sb="100" eb="101">
      <t>ネン</t>
    </rPh>
    <rPh sb="101" eb="103">
      <t>イナイ</t>
    </rPh>
    <rPh sb="104" eb="106">
      <t>シハラ</t>
    </rPh>
    <rPh sb="109" eb="111">
      <t>サイム</t>
    </rPh>
    <rPh sb="112" eb="113">
      <t>タイ</t>
    </rPh>
    <rPh sb="116" eb="118">
      <t>ゲンキン</t>
    </rPh>
    <rPh sb="118" eb="119">
      <t>トウ</t>
    </rPh>
    <rPh sb="120" eb="122">
      <t>ジュウブン</t>
    </rPh>
    <rPh sb="122" eb="124">
      <t>カクホ</t>
    </rPh>
    <rPh sb="132" eb="134">
      <t>ヘイセイ</t>
    </rPh>
    <rPh sb="136" eb="137">
      <t>ネン</t>
    </rPh>
    <rPh sb="137" eb="138">
      <t>ド</t>
    </rPh>
    <rPh sb="141" eb="143">
      <t>ゲンショウ</t>
    </rPh>
    <rPh sb="145" eb="147">
      <t>カイケイ</t>
    </rPh>
    <rPh sb="147" eb="149">
      <t>セイド</t>
    </rPh>
    <rPh sb="150" eb="152">
      <t>ミナオ</t>
    </rPh>
    <rPh sb="159" eb="160">
      <t>カンガ</t>
    </rPh>
    <rPh sb="167" eb="169">
      <t>キギョウ</t>
    </rPh>
    <rPh sb="169" eb="170">
      <t>サイ</t>
    </rPh>
    <rPh sb="170" eb="172">
      <t>ザンダカ</t>
    </rPh>
    <rPh sb="172" eb="173">
      <t>タイ</t>
    </rPh>
    <rPh sb="173" eb="175">
      <t>キュウスイ</t>
    </rPh>
    <rPh sb="175" eb="177">
      <t>シュウエキ</t>
    </rPh>
    <rPh sb="177" eb="179">
      <t>ヒリツ</t>
    </rPh>
    <rPh sb="181" eb="183">
      <t>ゾウカ</t>
    </rPh>
    <rPh sb="183" eb="185">
      <t>ケイコウ</t>
    </rPh>
    <rPh sb="193" eb="195">
      <t>カンイ</t>
    </rPh>
    <rPh sb="195" eb="197">
      <t>スイドウ</t>
    </rPh>
    <rPh sb="197" eb="199">
      <t>ジギョウ</t>
    </rPh>
    <rPh sb="199" eb="201">
      <t>トウゴウ</t>
    </rPh>
    <rPh sb="204" eb="206">
      <t>シセツ</t>
    </rPh>
    <rPh sb="206" eb="208">
      <t>セイビ</t>
    </rPh>
    <rPh sb="208" eb="209">
      <t>トウ</t>
    </rPh>
    <rPh sb="210" eb="212">
      <t>ゾウカ</t>
    </rPh>
    <rPh sb="215" eb="217">
      <t>キギョウ</t>
    </rPh>
    <rPh sb="217" eb="218">
      <t>サイ</t>
    </rPh>
    <rPh sb="218" eb="220">
      <t>ザンダカ</t>
    </rPh>
    <rPh sb="221" eb="223">
      <t>ゾウカ</t>
    </rPh>
    <rPh sb="224" eb="226">
      <t>ゲンイン</t>
    </rPh>
    <rPh sb="227" eb="228">
      <t>カンガ</t>
    </rPh>
    <rPh sb="235" eb="237">
      <t>リョウキン</t>
    </rPh>
    <rPh sb="237" eb="239">
      <t>カイシュウ</t>
    </rPh>
    <rPh sb="239" eb="240">
      <t>リツ</t>
    </rPh>
    <rPh sb="242" eb="244">
      <t>ルイジ</t>
    </rPh>
    <rPh sb="244" eb="246">
      <t>ダンタイ</t>
    </rPh>
    <rPh sb="246" eb="249">
      <t>ヘイキンチ</t>
    </rPh>
    <rPh sb="250" eb="252">
      <t>ヒカク</t>
    </rPh>
    <rPh sb="254" eb="256">
      <t>ウワマワ</t>
    </rPh>
    <rPh sb="261" eb="263">
      <t>ゲンザイ</t>
    </rPh>
    <rPh sb="264" eb="266">
      <t>カンイ</t>
    </rPh>
    <rPh sb="266" eb="268">
      <t>スイドウ</t>
    </rPh>
    <rPh sb="268" eb="270">
      <t>ジギョウ</t>
    </rPh>
    <rPh sb="271" eb="273">
      <t>トウゴウ</t>
    </rPh>
    <rPh sb="274" eb="275">
      <t>ム</t>
    </rPh>
    <rPh sb="277" eb="279">
      <t>シセツ</t>
    </rPh>
    <rPh sb="279" eb="281">
      <t>セイビ</t>
    </rPh>
    <rPh sb="281" eb="282">
      <t>チュウ</t>
    </rPh>
    <rPh sb="288" eb="290">
      <t>コンゴ</t>
    </rPh>
    <rPh sb="291" eb="293">
      <t>コウシン</t>
    </rPh>
    <rPh sb="293" eb="295">
      <t>トウシ</t>
    </rPh>
    <rPh sb="295" eb="296">
      <t>トウ</t>
    </rPh>
    <rPh sb="297" eb="299">
      <t>コウリョ</t>
    </rPh>
    <rPh sb="305" eb="306">
      <t>エ</t>
    </rPh>
    <rPh sb="311" eb="312">
      <t>カンガ</t>
    </rPh>
    <rPh sb="317" eb="319">
      <t>キュウスイ</t>
    </rPh>
    <rPh sb="319" eb="321">
      <t>ゲンカ</t>
    </rPh>
    <rPh sb="323" eb="325">
      <t>ルイジ</t>
    </rPh>
    <rPh sb="325" eb="327">
      <t>ダンタイ</t>
    </rPh>
    <rPh sb="327" eb="329">
      <t>ヘイキン</t>
    </rPh>
    <rPh sb="330" eb="332">
      <t>シタマワ</t>
    </rPh>
    <rPh sb="344" eb="347">
      <t>チカスイ</t>
    </rPh>
    <rPh sb="348" eb="350">
      <t>リヨウ</t>
    </rPh>
    <rPh sb="352" eb="353">
      <t>ミズ</t>
    </rPh>
    <rPh sb="353" eb="355">
      <t>ショリ</t>
    </rPh>
    <rPh sb="355" eb="357">
      <t>ヒヨウ</t>
    </rPh>
    <rPh sb="358" eb="359">
      <t>スク</t>
    </rPh>
    <rPh sb="362" eb="363">
      <t>ス</t>
    </rPh>
    <rPh sb="372" eb="373">
      <t>カンガ</t>
    </rPh>
    <rPh sb="380" eb="382">
      <t>シセツ</t>
    </rPh>
    <rPh sb="382" eb="385">
      <t>リヨウリツ</t>
    </rPh>
    <rPh sb="391" eb="393">
      <t>カンイ</t>
    </rPh>
    <rPh sb="393" eb="395">
      <t>スイドウ</t>
    </rPh>
    <rPh sb="395" eb="397">
      <t>ジギョウ</t>
    </rPh>
    <rPh sb="399" eb="401">
      <t>トウゴウ</t>
    </rPh>
    <rPh sb="402" eb="403">
      <t>フ</t>
    </rPh>
    <rPh sb="406" eb="408">
      <t>シセツ</t>
    </rPh>
    <rPh sb="408" eb="410">
      <t>セイビ</t>
    </rPh>
    <rPh sb="411" eb="412">
      <t>オコナ</t>
    </rPh>
    <rPh sb="417" eb="419">
      <t>トウゴウ</t>
    </rPh>
    <rPh sb="419" eb="421">
      <t>カンリョウ</t>
    </rPh>
    <rPh sb="421" eb="422">
      <t>ジ</t>
    </rPh>
    <rPh sb="424" eb="426">
      <t>テキセイ</t>
    </rPh>
    <rPh sb="427" eb="429">
      <t>スウチ</t>
    </rPh>
    <rPh sb="435" eb="436">
      <t>カンガ</t>
    </rPh>
    <rPh sb="443" eb="445">
      <t>ユウシュウ</t>
    </rPh>
    <rPh sb="445" eb="446">
      <t>リツ</t>
    </rPh>
    <rPh sb="448" eb="450">
      <t>カンイ</t>
    </rPh>
    <rPh sb="450" eb="452">
      <t>スイドウ</t>
    </rPh>
    <rPh sb="452" eb="454">
      <t>ジギョウ</t>
    </rPh>
    <rPh sb="455" eb="457">
      <t>トウゴウ</t>
    </rPh>
    <rPh sb="458" eb="459">
      <t>ム</t>
    </rPh>
    <rPh sb="461" eb="463">
      <t>シセツ</t>
    </rPh>
    <rPh sb="463" eb="465">
      <t>セイビ</t>
    </rPh>
    <rPh sb="466" eb="468">
      <t>ロウスイ</t>
    </rPh>
    <rPh sb="468" eb="470">
      <t>チョウサ</t>
    </rPh>
    <rPh sb="470" eb="471">
      <t>トウ</t>
    </rPh>
    <rPh sb="475" eb="476">
      <t>ミズ</t>
    </rPh>
    <rPh sb="477" eb="479">
      <t>ユウコウ</t>
    </rPh>
    <rPh sb="479" eb="481">
      <t>リヨウ</t>
    </rPh>
    <rPh sb="490" eb="491">
      <t>カンガ</t>
    </rPh>
    <phoneticPr fontId="4"/>
  </si>
  <si>
    <t>①有形固定資産減価償却率
　類似団体平均より下回っている。これは、簡易水道事業統合に向けた施設拡充や管路更新等によるもの考えられる。
②管路経年化率
　類似団体平均より下回っている。これは、簡易水道事業統合に向けた施設拡充や管路更新等によるもの考えられる。
③管路更新率
　類似団体平均を上回っているが、2.5％の場合、すべて更新するのに40年かかるペースであるので、今後も更新ペースを上げるとともに更新箇所の精査により適正に改善していく必要があると考える。</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2" eb="24">
      <t>シタマワ</t>
    </rPh>
    <rPh sb="33" eb="35">
      <t>カンイ</t>
    </rPh>
    <rPh sb="35" eb="37">
      <t>スイドウ</t>
    </rPh>
    <rPh sb="37" eb="39">
      <t>ジギョウ</t>
    </rPh>
    <rPh sb="39" eb="41">
      <t>トウゴウ</t>
    </rPh>
    <rPh sb="42" eb="43">
      <t>ム</t>
    </rPh>
    <rPh sb="45" eb="47">
      <t>シセツ</t>
    </rPh>
    <rPh sb="47" eb="49">
      <t>カクジュウ</t>
    </rPh>
    <rPh sb="50" eb="52">
      <t>カンロ</t>
    </rPh>
    <rPh sb="52" eb="54">
      <t>コウシン</t>
    </rPh>
    <rPh sb="54" eb="55">
      <t>トウ</t>
    </rPh>
    <rPh sb="60" eb="61">
      <t>カンガ</t>
    </rPh>
    <rPh sb="68" eb="70">
      <t>カンロ</t>
    </rPh>
    <rPh sb="70" eb="72">
      <t>ケイネン</t>
    </rPh>
    <rPh sb="72" eb="73">
      <t>カ</t>
    </rPh>
    <rPh sb="73" eb="74">
      <t>リツ</t>
    </rPh>
    <rPh sb="130" eb="132">
      <t>カンロ</t>
    </rPh>
    <rPh sb="132" eb="134">
      <t>コウシン</t>
    </rPh>
    <rPh sb="134" eb="135">
      <t>リツ</t>
    </rPh>
    <rPh sb="137" eb="139">
      <t>ルイジ</t>
    </rPh>
    <rPh sb="139" eb="141">
      <t>ダンタイ</t>
    </rPh>
    <rPh sb="141" eb="143">
      <t>ヘイキン</t>
    </rPh>
    <rPh sb="144" eb="146">
      <t>ウワマワ</t>
    </rPh>
    <rPh sb="157" eb="159">
      <t>バアイ</t>
    </rPh>
    <rPh sb="163" eb="165">
      <t>コウシン</t>
    </rPh>
    <rPh sb="171" eb="172">
      <t>ネン</t>
    </rPh>
    <rPh sb="184" eb="186">
      <t>コンゴ</t>
    </rPh>
    <rPh sb="187" eb="189">
      <t>コウシン</t>
    </rPh>
    <rPh sb="193" eb="194">
      <t>ア</t>
    </rPh>
    <rPh sb="200" eb="202">
      <t>コウシン</t>
    </rPh>
    <rPh sb="202" eb="204">
      <t>カショ</t>
    </rPh>
    <rPh sb="205" eb="207">
      <t>セイサ</t>
    </rPh>
    <rPh sb="210" eb="212">
      <t>テキセイ</t>
    </rPh>
    <rPh sb="213" eb="215">
      <t>カイゼン</t>
    </rPh>
    <rPh sb="219" eb="221">
      <t>ヒツヨウ</t>
    </rPh>
    <rPh sb="225" eb="22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</si>
</sst>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2.15</c:v>
                </c:pt>
                <c:pt idx="1">
                  <c:v>1.1200000000000001</c:v>
                </c:pt>
                <c:pt idx="2">
                  <c:v>1.02</c:v>
                </c:pt>
                <c:pt idx="3">
                  <c:v>1.32</c:v>
                </c:pt>
                <c:pt idx="4">
                  <c:v>1.38</c:v>
                </c:pt>
              </c:numCache>
            </c:numRef>
          </c:val>
        </c:ser>
        <c:dLbls>
          <c:showLegendKey val="0"/>
          <c:showVal val="0"/>
          <c:showCatName val="0"/>
          <c:showSerName val="0"/>
          <c:showPercent val="0"/>
          <c:showBubbleSize val="0"/>
        </c:dLbls>
        <c:gapWidth val="150"/>
        <c:axId val="128488912"/>
        <c:axId val="12848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0.61</c:v>
                </c:pt>
              </c:numCache>
            </c:numRef>
          </c:val>
          <c:smooth val="0"/>
        </c:ser>
        <c:dLbls>
          <c:showLegendKey val="0"/>
          <c:showVal val="0"/>
          <c:showCatName val="0"/>
          <c:showSerName val="0"/>
          <c:showPercent val="0"/>
          <c:showBubbleSize val="0"/>
        </c:dLbls>
        <c:marker val="1"/>
        <c:smooth val="0"/>
        <c:axId val="128488912"/>
        <c:axId val="128489304"/>
      </c:lineChart>
      <c:dateAx>
        <c:axId val="128488912"/>
        <c:scaling>
          <c:orientation val="minMax"/>
        </c:scaling>
        <c:delete val="1"/>
        <c:axPos val="b"/>
        <c:numFmt formatCode="ge" sourceLinked="1"/>
        <c:majorTickMark val="none"/>
        <c:minorTickMark val="none"/>
        <c:tickLblPos val="none"/>
        <c:crossAx val="128489304"/>
        <c:crosses val="autoZero"/>
        <c:auto val="1"/>
        <c:lblOffset val="100"/>
        <c:baseTimeUnit val="years"/>
      </c:dateAx>
      <c:valAx>
        <c:axId val="12848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8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60.05</c:v>
                </c:pt>
                <c:pt idx="1">
                  <c:v>58.82</c:v>
                </c:pt>
                <c:pt idx="2">
                  <c:v>58.95</c:v>
                </c:pt>
                <c:pt idx="3">
                  <c:v>57.9</c:v>
                </c:pt>
                <c:pt idx="4">
                  <c:v>57.7</c:v>
                </c:pt>
              </c:numCache>
            </c:numRef>
          </c:val>
        </c:ser>
        <c:dLbls>
          <c:showLegendKey val="0"/>
          <c:showVal val="0"/>
          <c:showCatName val="0"/>
          <c:showSerName val="0"/>
          <c:showPercent val="0"/>
          <c:showBubbleSize val="0"/>
        </c:dLbls>
        <c:gapWidth val="150"/>
        <c:axId val="191141360"/>
        <c:axId val="19114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59.01</c:v>
                </c:pt>
              </c:numCache>
            </c:numRef>
          </c:val>
          <c:smooth val="0"/>
        </c:ser>
        <c:dLbls>
          <c:showLegendKey val="0"/>
          <c:showVal val="0"/>
          <c:showCatName val="0"/>
          <c:showSerName val="0"/>
          <c:showPercent val="0"/>
          <c:showBubbleSize val="0"/>
        </c:dLbls>
        <c:marker val="1"/>
        <c:smooth val="0"/>
        <c:axId val="191141360"/>
        <c:axId val="191141752"/>
      </c:lineChart>
      <c:dateAx>
        <c:axId val="191141360"/>
        <c:scaling>
          <c:orientation val="minMax"/>
        </c:scaling>
        <c:delete val="1"/>
        <c:axPos val="b"/>
        <c:numFmt formatCode="ge" sourceLinked="1"/>
        <c:majorTickMark val="none"/>
        <c:minorTickMark val="none"/>
        <c:tickLblPos val="none"/>
        <c:crossAx val="191141752"/>
        <c:crosses val="autoZero"/>
        <c:auto val="1"/>
        <c:lblOffset val="100"/>
        <c:baseTimeUnit val="years"/>
      </c:dateAx>
      <c:valAx>
        <c:axId val="19114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14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88.5</c:v>
                </c:pt>
                <c:pt idx="1">
                  <c:v>89.4</c:v>
                </c:pt>
                <c:pt idx="2">
                  <c:v>87.81</c:v>
                </c:pt>
                <c:pt idx="3">
                  <c:v>89.23</c:v>
                </c:pt>
                <c:pt idx="4">
                  <c:v>89.75</c:v>
                </c:pt>
              </c:numCache>
            </c:numRef>
          </c:val>
        </c:ser>
        <c:dLbls>
          <c:showLegendKey val="0"/>
          <c:showVal val="0"/>
          <c:showCatName val="0"/>
          <c:showSerName val="0"/>
          <c:showPercent val="0"/>
          <c:showBubbleSize val="0"/>
        </c:dLbls>
        <c:gapWidth val="150"/>
        <c:axId val="191142928"/>
        <c:axId val="191143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85.37</c:v>
                </c:pt>
              </c:numCache>
            </c:numRef>
          </c:val>
          <c:smooth val="0"/>
        </c:ser>
        <c:dLbls>
          <c:showLegendKey val="0"/>
          <c:showVal val="0"/>
          <c:showCatName val="0"/>
          <c:showSerName val="0"/>
          <c:showPercent val="0"/>
          <c:showBubbleSize val="0"/>
        </c:dLbls>
        <c:marker val="1"/>
        <c:smooth val="0"/>
        <c:axId val="191142928"/>
        <c:axId val="191143320"/>
      </c:lineChart>
      <c:dateAx>
        <c:axId val="191142928"/>
        <c:scaling>
          <c:orientation val="minMax"/>
        </c:scaling>
        <c:delete val="1"/>
        <c:axPos val="b"/>
        <c:numFmt formatCode="ge" sourceLinked="1"/>
        <c:majorTickMark val="none"/>
        <c:minorTickMark val="none"/>
        <c:tickLblPos val="none"/>
        <c:crossAx val="191143320"/>
        <c:crosses val="autoZero"/>
        <c:auto val="1"/>
        <c:lblOffset val="100"/>
        <c:baseTimeUnit val="years"/>
      </c:dateAx>
      <c:valAx>
        <c:axId val="19114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14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128.82</c:v>
                </c:pt>
                <c:pt idx="1">
                  <c:v>126.22</c:v>
                </c:pt>
                <c:pt idx="2">
                  <c:v>120.35</c:v>
                </c:pt>
                <c:pt idx="3">
                  <c:v>117.84</c:v>
                </c:pt>
                <c:pt idx="4">
                  <c:v>120.79</c:v>
                </c:pt>
              </c:numCache>
            </c:numRef>
          </c:val>
        </c:ser>
        <c:dLbls>
          <c:showLegendKey val="0"/>
          <c:showVal val="0"/>
          <c:showCatName val="0"/>
          <c:showSerName val="0"/>
          <c:showPercent val="0"/>
          <c:showBubbleSize val="0"/>
        </c:dLbls>
        <c:gapWidth val="150"/>
        <c:axId val="128490480"/>
        <c:axId val="12849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110.95</c:v>
                </c:pt>
              </c:numCache>
            </c:numRef>
          </c:val>
          <c:smooth val="0"/>
        </c:ser>
        <c:dLbls>
          <c:showLegendKey val="0"/>
          <c:showVal val="0"/>
          <c:showCatName val="0"/>
          <c:showSerName val="0"/>
          <c:showPercent val="0"/>
          <c:showBubbleSize val="0"/>
        </c:dLbls>
        <c:marker val="1"/>
        <c:smooth val="0"/>
        <c:axId val="128490480"/>
        <c:axId val="128490872"/>
      </c:lineChart>
      <c:dateAx>
        <c:axId val="128490480"/>
        <c:scaling>
          <c:orientation val="minMax"/>
        </c:scaling>
        <c:delete val="1"/>
        <c:axPos val="b"/>
        <c:numFmt formatCode="ge" sourceLinked="1"/>
        <c:majorTickMark val="none"/>
        <c:minorTickMark val="none"/>
        <c:tickLblPos val="none"/>
        <c:crossAx val="128490872"/>
        <c:crosses val="autoZero"/>
        <c:auto val="1"/>
        <c:lblOffset val="100"/>
        <c:baseTimeUnit val="years"/>
      </c:dateAx>
      <c:valAx>
        <c:axId val="128490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49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39.75</c:v>
                </c:pt>
                <c:pt idx="1">
                  <c:v>40.020000000000003</c:v>
                </c:pt>
                <c:pt idx="2">
                  <c:v>43.61</c:v>
                </c:pt>
                <c:pt idx="3">
                  <c:v>42.71</c:v>
                </c:pt>
                <c:pt idx="4">
                  <c:v>42.48</c:v>
                </c:pt>
              </c:numCache>
            </c:numRef>
          </c:val>
        </c:ser>
        <c:dLbls>
          <c:showLegendKey val="0"/>
          <c:showVal val="0"/>
          <c:showCatName val="0"/>
          <c:showSerName val="0"/>
          <c:showPercent val="0"/>
          <c:showBubbleSize val="0"/>
        </c:dLbls>
        <c:gapWidth val="150"/>
        <c:axId val="128492048"/>
        <c:axId val="12849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46.9</c:v>
                </c:pt>
              </c:numCache>
            </c:numRef>
          </c:val>
          <c:smooth val="0"/>
        </c:ser>
        <c:dLbls>
          <c:showLegendKey val="0"/>
          <c:showVal val="0"/>
          <c:showCatName val="0"/>
          <c:showSerName val="0"/>
          <c:showPercent val="0"/>
          <c:showBubbleSize val="0"/>
        </c:dLbls>
        <c:marker val="1"/>
        <c:smooth val="0"/>
        <c:axId val="128492048"/>
        <c:axId val="128492440"/>
      </c:lineChart>
      <c:dateAx>
        <c:axId val="128492048"/>
        <c:scaling>
          <c:orientation val="minMax"/>
        </c:scaling>
        <c:delete val="1"/>
        <c:axPos val="b"/>
        <c:numFmt formatCode="ge" sourceLinked="1"/>
        <c:majorTickMark val="none"/>
        <c:minorTickMark val="none"/>
        <c:tickLblPos val="none"/>
        <c:crossAx val="128492440"/>
        <c:crosses val="autoZero"/>
        <c:auto val="1"/>
        <c:lblOffset val="100"/>
        <c:baseTimeUnit val="years"/>
      </c:dateAx>
      <c:valAx>
        <c:axId val="12849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9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18.79</c:v>
                </c:pt>
                <c:pt idx="1">
                  <c:v>17.61</c:v>
                </c:pt>
                <c:pt idx="2">
                  <c:v>16.66</c:v>
                </c:pt>
                <c:pt idx="3">
                  <c:v>15.21</c:v>
                </c:pt>
                <c:pt idx="4">
                  <c:v>9.24</c:v>
                </c:pt>
              </c:numCache>
            </c:numRef>
          </c:val>
        </c:ser>
        <c:dLbls>
          <c:showLegendKey val="0"/>
          <c:showVal val="0"/>
          <c:showCatName val="0"/>
          <c:showSerName val="0"/>
          <c:showPercent val="0"/>
          <c:showBubbleSize val="0"/>
        </c:dLbls>
        <c:gapWidth val="150"/>
        <c:axId val="128493616"/>
        <c:axId val="12849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12.03</c:v>
                </c:pt>
              </c:numCache>
            </c:numRef>
          </c:val>
          <c:smooth val="0"/>
        </c:ser>
        <c:dLbls>
          <c:showLegendKey val="0"/>
          <c:showVal val="0"/>
          <c:showCatName val="0"/>
          <c:showSerName val="0"/>
          <c:showPercent val="0"/>
          <c:showBubbleSize val="0"/>
        </c:dLbls>
        <c:marker val="1"/>
        <c:smooth val="0"/>
        <c:axId val="128493616"/>
        <c:axId val="128494008"/>
      </c:lineChart>
      <c:dateAx>
        <c:axId val="128493616"/>
        <c:scaling>
          <c:orientation val="minMax"/>
        </c:scaling>
        <c:delete val="1"/>
        <c:axPos val="b"/>
        <c:numFmt formatCode="ge" sourceLinked="1"/>
        <c:majorTickMark val="none"/>
        <c:minorTickMark val="none"/>
        <c:tickLblPos val="none"/>
        <c:crossAx val="128494008"/>
        <c:crosses val="autoZero"/>
        <c:auto val="1"/>
        <c:lblOffset val="100"/>
        <c:baseTimeUnit val="years"/>
      </c:dateAx>
      <c:valAx>
        <c:axId val="12849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9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0775240"/>
        <c:axId val="19077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3.91</c:v>
                </c:pt>
              </c:numCache>
            </c:numRef>
          </c:val>
          <c:smooth val="0"/>
        </c:ser>
        <c:dLbls>
          <c:showLegendKey val="0"/>
          <c:showVal val="0"/>
          <c:showCatName val="0"/>
          <c:showSerName val="0"/>
          <c:showPercent val="0"/>
          <c:showBubbleSize val="0"/>
        </c:dLbls>
        <c:marker val="1"/>
        <c:smooth val="0"/>
        <c:axId val="190775240"/>
        <c:axId val="190775632"/>
      </c:lineChart>
      <c:dateAx>
        <c:axId val="190775240"/>
        <c:scaling>
          <c:orientation val="minMax"/>
        </c:scaling>
        <c:delete val="1"/>
        <c:axPos val="b"/>
        <c:numFmt formatCode="ge" sourceLinked="1"/>
        <c:majorTickMark val="none"/>
        <c:minorTickMark val="none"/>
        <c:tickLblPos val="none"/>
        <c:crossAx val="190775632"/>
        <c:crosses val="autoZero"/>
        <c:auto val="1"/>
        <c:lblOffset val="100"/>
        <c:baseTimeUnit val="years"/>
      </c:dateAx>
      <c:valAx>
        <c:axId val="190775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77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988.58</c:v>
                </c:pt>
                <c:pt idx="1">
                  <c:v>1118.3800000000001</c:v>
                </c:pt>
                <c:pt idx="2">
                  <c:v>674.71</c:v>
                </c:pt>
                <c:pt idx="3">
                  <c:v>542.27</c:v>
                </c:pt>
                <c:pt idx="4">
                  <c:v>589.1</c:v>
                </c:pt>
              </c:numCache>
            </c:numRef>
          </c:val>
        </c:ser>
        <c:dLbls>
          <c:showLegendKey val="0"/>
          <c:showVal val="0"/>
          <c:showCatName val="0"/>
          <c:showSerName val="0"/>
          <c:showPercent val="0"/>
          <c:showBubbleSize val="0"/>
        </c:dLbls>
        <c:gapWidth val="150"/>
        <c:axId val="190777200"/>
        <c:axId val="19120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377.63</c:v>
                </c:pt>
              </c:numCache>
            </c:numRef>
          </c:val>
          <c:smooth val="0"/>
        </c:ser>
        <c:dLbls>
          <c:showLegendKey val="0"/>
          <c:showVal val="0"/>
          <c:showCatName val="0"/>
          <c:showSerName val="0"/>
          <c:showPercent val="0"/>
          <c:showBubbleSize val="0"/>
        </c:dLbls>
        <c:marker val="1"/>
        <c:smooth val="0"/>
        <c:axId val="190777200"/>
        <c:axId val="191209288"/>
      </c:lineChart>
      <c:dateAx>
        <c:axId val="190777200"/>
        <c:scaling>
          <c:orientation val="minMax"/>
        </c:scaling>
        <c:delete val="1"/>
        <c:axPos val="b"/>
        <c:numFmt formatCode="ge" sourceLinked="1"/>
        <c:majorTickMark val="none"/>
        <c:minorTickMark val="none"/>
        <c:tickLblPos val="none"/>
        <c:crossAx val="191209288"/>
        <c:crosses val="autoZero"/>
        <c:auto val="1"/>
        <c:lblOffset val="100"/>
        <c:baseTimeUnit val="years"/>
      </c:dateAx>
      <c:valAx>
        <c:axId val="191209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77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229.23</c:v>
                </c:pt>
                <c:pt idx="1">
                  <c:v>255.34</c:v>
                </c:pt>
                <c:pt idx="2">
                  <c:v>285.24</c:v>
                </c:pt>
                <c:pt idx="3">
                  <c:v>377.17</c:v>
                </c:pt>
                <c:pt idx="4">
                  <c:v>391.2</c:v>
                </c:pt>
              </c:numCache>
            </c:numRef>
          </c:val>
        </c:ser>
        <c:dLbls>
          <c:showLegendKey val="0"/>
          <c:showVal val="0"/>
          <c:showCatName val="0"/>
          <c:showSerName val="0"/>
          <c:showPercent val="0"/>
          <c:showBubbleSize val="0"/>
        </c:dLbls>
        <c:gapWidth val="150"/>
        <c:axId val="191210464"/>
        <c:axId val="19121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364.71</c:v>
                </c:pt>
              </c:numCache>
            </c:numRef>
          </c:val>
          <c:smooth val="0"/>
        </c:ser>
        <c:dLbls>
          <c:showLegendKey val="0"/>
          <c:showVal val="0"/>
          <c:showCatName val="0"/>
          <c:showSerName val="0"/>
          <c:showPercent val="0"/>
          <c:showBubbleSize val="0"/>
        </c:dLbls>
        <c:marker val="1"/>
        <c:smooth val="0"/>
        <c:axId val="191210464"/>
        <c:axId val="191210856"/>
      </c:lineChart>
      <c:dateAx>
        <c:axId val="191210464"/>
        <c:scaling>
          <c:orientation val="minMax"/>
        </c:scaling>
        <c:delete val="1"/>
        <c:axPos val="b"/>
        <c:numFmt formatCode="ge" sourceLinked="1"/>
        <c:majorTickMark val="none"/>
        <c:minorTickMark val="none"/>
        <c:tickLblPos val="none"/>
        <c:crossAx val="191210856"/>
        <c:crosses val="autoZero"/>
        <c:auto val="1"/>
        <c:lblOffset val="100"/>
        <c:baseTimeUnit val="years"/>
      </c:dateAx>
      <c:valAx>
        <c:axId val="191210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21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129.91999999999999</c:v>
                </c:pt>
                <c:pt idx="1">
                  <c:v>127.58</c:v>
                </c:pt>
                <c:pt idx="2">
                  <c:v>122.38</c:v>
                </c:pt>
                <c:pt idx="3">
                  <c:v>120.16</c:v>
                </c:pt>
                <c:pt idx="4">
                  <c:v>124.01</c:v>
                </c:pt>
              </c:numCache>
            </c:numRef>
          </c:val>
        </c:ser>
        <c:dLbls>
          <c:showLegendKey val="0"/>
          <c:showVal val="0"/>
          <c:showCatName val="0"/>
          <c:showSerName val="0"/>
          <c:showPercent val="0"/>
          <c:showBubbleSize val="0"/>
        </c:dLbls>
        <c:gapWidth val="150"/>
        <c:axId val="190776808"/>
        <c:axId val="19077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100.65</c:v>
                </c:pt>
              </c:numCache>
            </c:numRef>
          </c:val>
          <c:smooth val="0"/>
        </c:ser>
        <c:dLbls>
          <c:showLegendKey val="0"/>
          <c:showVal val="0"/>
          <c:showCatName val="0"/>
          <c:showSerName val="0"/>
          <c:showPercent val="0"/>
          <c:showBubbleSize val="0"/>
        </c:dLbls>
        <c:marker val="1"/>
        <c:smooth val="0"/>
        <c:axId val="190776808"/>
        <c:axId val="190774848"/>
      </c:lineChart>
      <c:dateAx>
        <c:axId val="190776808"/>
        <c:scaling>
          <c:orientation val="minMax"/>
        </c:scaling>
        <c:delete val="1"/>
        <c:axPos val="b"/>
        <c:numFmt formatCode="ge" sourceLinked="1"/>
        <c:majorTickMark val="none"/>
        <c:minorTickMark val="none"/>
        <c:tickLblPos val="none"/>
        <c:crossAx val="190774848"/>
        <c:crosses val="autoZero"/>
        <c:auto val="1"/>
        <c:lblOffset val="100"/>
        <c:baseTimeUnit val="years"/>
      </c:dateAx>
      <c:valAx>
        <c:axId val="1907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7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112.96</c:v>
                </c:pt>
                <c:pt idx="1">
                  <c:v>115.13</c:v>
                </c:pt>
                <c:pt idx="2">
                  <c:v>120.01</c:v>
                </c:pt>
                <c:pt idx="3">
                  <c:v>122.47</c:v>
                </c:pt>
                <c:pt idx="4">
                  <c:v>120.54</c:v>
                </c:pt>
              </c:numCache>
            </c:numRef>
          </c:val>
        </c:ser>
        <c:dLbls>
          <c:showLegendKey val="0"/>
          <c:showVal val="0"/>
          <c:showCatName val="0"/>
          <c:showSerName val="0"/>
          <c:showPercent val="0"/>
          <c:showBubbleSize val="0"/>
        </c:dLbls>
        <c:gapWidth val="150"/>
        <c:axId val="190773672"/>
        <c:axId val="19121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170.19</c:v>
                </c:pt>
              </c:numCache>
            </c:numRef>
          </c:val>
          <c:smooth val="0"/>
        </c:ser>
        <c:dLbls>
          <c:showLegendKey val="0"/>
          <c:showVal val="0"/>
          <c:showCatName val="0"/>
          <c:showSerName val="0"/>
          <c:showPercent val="0"/>
          <c:showBubbleSize val="0"/>
        </c:dLbls>
        <c:marker val="1"/>
        <c:smooth val="0"/>
        <c:axId val="190773672"/>
        <c:axId val="191212032"/>
      </c:lineChart>
      <c:dateAx>
        <c:axId val="190773672"/>
        <c:scaling>
          <c:orientation val="minMax"/>
        </c:scaling>
        <c:delete val="1"/>
        <c:axPos val="b"/>
        <c:numFmt formatCode="ge" sourceLinked="1"/>
        <c:majorTickMark val="none"/>
        <c:minorTickMark val="none"/>
        <c:tickLblPos val="none"/>
        <c:crossAx val="191212032"/>
        <c:crosses val="autoZero"/>
        <c:auto val="1"/>
        <c:lblOffset val="100"/>
        <c:baseTimeUnit val="years"/>
      </c:dateAx>
      <c:valAx>
        <c:axId val="1912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7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 zoomScale="90" zoomScaleNormal="9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新潟県　五泉市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116</v>
      </c>
      <c r="AE8" s="84"/>
      <c r="AF8" s="84"/>
      <c r="AG8" s="84"/>
      <c r="AH8" s="84"/>
      <c r="AI8" s="84"/>
      <c r="AJ8" s="84"/>
      <c r="AK8" s="5"/>
      <c r="AL8" s="71">
        <f>データ!$R$6</f>
        <v>52026</v>
      </c>
      <c r="AM8" s="71"/>
      <c r="AN8" s="71"/>
      <c r="AO8" s="71"/>
      <c r="AP8" s="71"/>
      <c r="AQ8" s="71"/>
      <c r="AR8" s="71"/>
      <c r="AS8" s="71"/>
      <c r="AT8" s="67">
        <f>データ!$S$6</f>
        <v>351.91</v>
      </c>
      <c r="AU8" s="68"/>
      <c r="AV8" s="68"/>
      <c r="AW8" s="68"/>
      <c r="AX8" s="68"/>
      <c r="AY8" s="68"/>
      <c r="AZ8" s="68"/>
      <c r="BA8" s="68"/>
      <c r="BB8" s="70">
        <f>データ!$T$6</f>
        <v>147.84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68.61</v>
      </c>
      <c r="J10" s="68"/>
      <c r="K10" s="68"/>
      <c r="L10" s="68"/>
      <c r="M10" s="68"/>
      <c r="N10" s="68"/>
      <c r="O10" s="69"/>
      <c r="P10" s="70">
        <f>データ!$P$6</f>
        <v>96.37</v>
      </c>
      <c r="Q10" s="70"/>
      <c r="R10" s="70"/>
      <c r="S10" s="70"/>
      <c r="T10" s="70"/>
      <c r="U10" s="70"/>
      <c r="V10" s="70"/>
      <c r="W10" s="71">
        <f>データ!$Q$6</f>
        <v>2840</v>
      </c>
      <c r="X10" s="71"/>
      <c r="Y10" s="71"/>
      <c r="Z10" s="71"/>
      <c r="AA10" s="71"/>
      <c r="AB10" s="71"/>
      <c r="AC10" s="71"/>
      <c r="AD10" s="2"/>
      <c r="AE10" s="2"/>
      <c r="AF10" s="2"/>
      <c r="AG10" s="2"/>
      <c r="AH10" s="5"/>
      <c r="AI10" s="5"/>
      <c r="AJ10" s="5"/>
      <c r="AK10" s="5"/>
      <c r="AL10" s="71">
        <f>データ!$U$6</f>
        <v>49749</v>
      </c>
      <c r="AM10" s="71"/>
      <c r="AN10" s="71"/>
      <c r="AO10" s="71"/>
      <c r="AP10" s="71"/>
      <c r="AQ10" s="71"/>
      <c r="AR10" s="71"/>
      <c r="AS10" s="71"/>
      <c r="AT10" s="67">
        <f>データ!$V$6</f>
        <v>195.1</v>
      </c>
      <c r="AU10" s="68"/>
      <c r="AV10" s="68"/>
      <c r="AW10" s="68"/>
      <c r="AX10" s="68"/>
      <c r="AY10" s="68"/>
      <c r="AZ10" s="68"/>
      <c r="BA10" s="68"/>
      <c r="BB10" s="70">
        <f>データ!$W$6</f>
        <v>254.99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96" t="s">
        <v>118</v>
      </c>
      <c r="BM16" s="97"/>
      <c r="BN16" s="97"/>
      <c r="BO16" s="97"/>
      <c r="BP16" s="97"/>
      <c r="BQ16" s="97"/>
      <c r="BR16" s="97"/>
      <c r="BS16" s="97"/>
      <c r="BT16" s="97"/>
      <c r="BU16" s="97"/>
      <c r="BV16" s="97"/>
      <c r="BW16" s="97"/>
      <c r="BX16" s="97"/>
      <c r="BY16" s="97"/>
      <c r="BZ16" s="98"/>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96"/>
      <c r="BM17" s="97"/>
      <c r="BN17" s="97"/>
      <c r="BO17" s="97"/>
      <c r="BP17" s="97"/>
      <c r="BQ17" s="97"/>
      <c r="BR17" s="97"/>
      <c r="BS17" s="97"/>
      <c r="BT17" s="97"/>
      <c r="BU17" s="97"/>
      <c r="BV17" s="97"/>
      <c r="BW17" s="97"/>
      <c r="BX17" s="97"/>
      <c r="BY17" s="97"/>
      <c r="BZ17" s="98"/>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96"/>
      <c r="BM18" s="97"/>
      <c r="BN18" s="97"/>
      <c r="BO18" s="97"/>
      <c r="BP18" s="97"/>
      <c r="BQ18" s="97"/>
      <c r="BR18" s="97"/>
      <c r="BS18" s="97"/>
      <c r="BT18" s="97"/>
      <c r="BU18" s="97"/>
      <c r="BV18" s="97"/>
      <c r="BW18" s="97"/>
      <c r="BX18" s="97"/>
      <c r="BY18" s="97"/>
      <c r="BZ18" s="98"/>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96"/>
      <c r="BM19" s="97"/>
      <c r="BN19" s="97"/>
      <c r="BO19" s="97"/>
      <c r="BP19" s="97"/>
      <c r="BQ19" s="97"/>
      <c r="BR19" s="97"/>
      <c r="BS19" s="97"/>
      <c r="BT19" s="97"/>
      <c r="BU19" s="97"/>
      <c r="BV19" s="97"/>
      <c r="BW19" s="97"/>
      <c r="BX19" s="97"/>
      <c r="BY19" s="97"/>
      <c r="BZ19" s="98"/>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96"/>
      <c r="BM20" s="97"/>
      <c r="BN20" s="97"/>
      <c r="BO20" s="97"/>
      <c r="BP20" s="97"/>
      <c r="BQ20" s="97"/>
      <c r="BR20" s="97"/>
      <c r="BS20" s="97"/>
      <c r="BT20" s="97"/>
      <c r="BU20" s="97"/>
      <c r="BV20" s="97"/>
      <c r="BW20" s="97"/>
      <c r="BX20" s="97"/>
      <c r="BY20" s="97"/>
      <c r="BZ20" s="98"/>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96"/>
      <c r="BM21" s="97"/>
      <c r="BN21" s="97"/>
      <c r="BO21" s="97"/>
      <c r="BP21" s="97"/>
      <c r="BQ21" s="97"/>
      <c r="BR21" s="97"/>
      <c r="BS21" s="97"/>
      <c r="BT21" s="97"/>
      <c r="BU21" s="97"/>
      <c r="BV21" s="97"/>
      <c r="BW21" s="97"/>
      <c r="BX21" s="97"/>
      <c r="BY21" s="97"/>
      <c r="BZ21" s="98"/>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96"/>
      <c r="BM22" s="97"/>
      <c r="BN22" s="97"/>
      <c r="BO22" s="97"/>
      <c r="BP22" s="97"/>
      <c r="BQ22" s="97"/>
      <c r="BR22" s="97"/>
      <c r="BS22" s="97"/>
      <c r="BT22" s="97"/>
      <c r="BU22" s="97"/>
      <c r="BV22" s="97"/>
      <c r="BW22" s="97"/>
      <c r="BX22" s="97"/>
      <c r="BY22" s="97"/>
      <c r="BZ22" s="98"/>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96"/>
      <c r="BM23" s="97"/>
      <c r="BN23" s="97"/>
      <c r="BO23" s="97"/>
      <c r="BP23" s="97"/>
      <c r="BQ23" s="97"/>
      <c r="BR23" s="97"/>
      <c r="BS23" s="97"/>
      <c r="BT23" s="97"/>
      <c r="BU23" s="97"/>
      <c r="BV23" s="97"/>
      <c r="BW23" s="97"/>
      <c r="BX23" s="97"/>
      <c r="BY23" s="97"/>
      <c r="BZ23" s="98"/>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96"/>
      <c r="BM24" s="97"/>
      <c r="BN24" s="97"/>
      <c r="BO24" s="97"/>
      <c r="BP24" s="97"/>
      <c r="BQ24" s="97"/>
      <c r="BR24" s="97"/>
      <c r="BS24" s="97"/>
      <c r="BT24" s="97"/>
      <c r="BU24" s="97"/>
      <c r="BV24" s="97"/>
      <c r="BW24" s="97"/>
      <c r="BX24" s="97"/>
      <c r="BY24" s="97"/>
      <c r="BZ24" s="98"/>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96"/>
      <c r="BM25" s="97"/>
      <c r="BN25" s="97"/>
      <c r="BO25" s="97"/>
      <c r="BP25" s="97"/>
      <c r="BQ25" s="97"/>
      <c r="BR25" s="97"/>
      <c r="BS25" s="97"/>
      <c r="BT25" s="97"/>
      <c r="BU25" s="97"/>
      <c r="BV25" s="97"/>
      <c r="BW25" s="97"/>
      <c r="BX25" s="97"/>
      <c r="BY25" s="97"/>
      <c r="BZ25" s="98"/>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96"/>
      <c r="BM26" s="97"/>
      <c r="BN26" s="97"/>
      <c r="BO26" s="97"/>
      <c r="BP26" s="97"/>
      <c r="BQ26" s="97"/>
      <c r="BR26" s="97"/>
      <c r="BS26" s="97"/>
      <c r="BT26" s="97"/>
      <c r="BU26" s="97"/>
      <c r="BV26" s="97"/>
      <c r="BW26" s="97"/>
      <c r="BX26" s="97"/>
      <c r="BY26" s="97"/>
      <c r="BZ26" s="98"/>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96"/>
      <c r="BM27" s="97"/>
      <c r="BN27" s="97"/>
      <c r="BO27" s="97"/>
      <c r="BP27" s="97"/>
      <c r="BQ27" s="97"/>
      <c r="BR27" s="97"/>
      <c r="BS27" s="97"/>
      <c r="BT27" s="97"/>
      <c r="BU27" s="97"/>
      <c r="BV27" s="97"/>
      <c r="BW27" s="97"/>
      <c r="BX27" s="97"/>
      <c r="BY27" s="97"/>
      <c r="BZ27" s="98"/>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96"/>
      <c r="BM28" s="97"/>
      <c r="BN28" s="97"/>
      <c r="BO28" s="97"/>
      <c r="BP28" s="97"/>
      <c r="BQ28" s="97"/>
      <c r="BR28" s="97"/>
      <c r="BS28" s="97"/>
      <c r="BT28" s="97"/>
      <c r="BU28" s="97"/>
      <c r="BV28" s="97"/>
      <c r="BW28" s="97"/>
      <c r="BX28" s="97"/>
      <c r="BY28" s="97"/>
      <c r="BZ28" s="98"/>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96"/>
      <c r="BM29" s="97"/>
      <c r="BN29" s="97"/>
      <c r="BO29" s="97"/>
      <c r="BP29" s="97"/>
      <c r="BQ29" s="97"/>
      <c r="BR29" s="97"/>
      <c r="BS29" s="97"/>
      <c r="BT29" s="97"/>
      <c r="BU29" s="97"/>
      <c r="BV29" s="97"/>
      <c r="BW29" s="97"/>
      <c r="BX29" s="97"/>
      <c r="BY29" s="97"/>
      <c r="BZ29" s="98"/>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96"/>
      <c r="BM30" s="97"/>
      <c r="BN30" s="97"/>
      <c r="BO30" s="97"/>
      <c r="BP30" s="97"/>
      <c r="BQ30" s="97"/>
      <c r="BR30" s="97"/>
      <c r="BS30" s="97"/>
      <c r="BT30" s="97"/>
      <c r="BU30" s="97"/>
      <c r="BV30" s="97"/>
      <c r="BW30" s="97"/>
      <c r="BX30" s="97"/>
      <c r="BY30" s="97"/>
      <c r="BZ30" s="98"/>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96"/>
      <c r="BM31" s="97"/>
      <c r="BN31" s="97"/>
      <c r="BO31" s="97"/>
      <c r="BP31" s="97"/>
      <c r="BQ31" s="97"/>
      <c r="BR31" s="97"/>
      <c r="BS31" s="97"/>
      <c r="BT31" s="97"/>
      <c r="BU31" s="97"/>
      <c r="BV31" s="97"/>
      <c r="BW31" s="97"/>
      <c r="BX31" s="97"/>
      <c r="BY31" s="97"/>
      <c r="BZ31" s="98"/>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96"/>
      <c r="BM32" s="97"/>
      <c r="BN32" s="97"/>
      <c r="BO32" s="97"/>
      <c r="BP32" s="97"/>
      <c r="BQ32" s="97"/>
      <c r="BR32" s="97"/>
      <c r="BS32" s="97"/>
      <c r="BT32" s="97"/>
      <c r="BU32" s="97"/>
      <c r="BV32" s="97"/>
      <c r="BW32" s="97"/>
      <c r="BX32" s="97"/>
      <c r="BY32" s="97"/>
      <c r="BZ32" s="98"/>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96"/>
      <c r="BM33" s="97"/>
      <c r="BN33" s="97"/>
      <c r="BO33" s="97"/>
      <c r="BP33" s="97"/>
      <c r="BQ33" s="97"/>
      <c r="BR33" s="97"/>
      <c r="BS33" s="97"/>
      <c r="BT33" s="97"/>
      <c r="BU33" s="97"/>
      <c r="BV33" s="97"/>
      <c r="BW33" s="97"/>
      <c r="BX33" s="97"/>
      <c r="BY33" s="97"/>
      <c r="BZ33" s="98"/>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96"/>
      <c r="BM34" s="97"/>
      <c r="BN34" s="97"/>
      <c r="BO34" s="97"/>
      <c r="BP34" s="97"/>
      <c r="BQ34" s="97"/>
      <c r="BR34" s="97"/>
      <c r="BS34" s="97"/>
      <c r="BT34" s="97"/>
      <c r="BU34" s="97"/>
      <c r="BV34" s="97"/>
      <c r="BW34" s="97"/>
      <c r="BX34" s="97"/>
      <c r="BY34" s="97"/>
      <c r="BZ34" s="98"/>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96"/>
      <c r="BM35" s="97"/>
      <c r="BN35" s="97"/>
      <c r="BO35" s="97"/>
      <c r="BP35" s="97"/>
      <c r="BQ35" s="97"/>
      <c r="BR35" s="97"/>
      <c r="BS35" s="97"/>
      <c r="BT35" s="97"/>
      <c r="BU35" s="97"/>
      <c r="BV35" s="97"/>
      <c r="BW35" s="97"/>
      <c r="BX35" s="97"/>
      <c r="BY35" s="97"/>
      <c r="BZ35" s="98"/>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96"/>
      <c r="BM36" s="97"/>
      <c r="BN36" s="97"/>
      <c r="BO36" s="97"/>
      <c r="BP36" s="97"/>
      <c r="BQ36" s="97"/>
      <c r="BR36" s="97"/>
      <c r="BS36" s="97"/>
      <c r="BT36" s="97"/>
      <c r="BU36" s="97"/>
      <c r="BV36" s="97"/>
      <c r="BW36" s="97"/>
      <c r="BX36" s="97"/>
      <c r="BY36" s="97"/>
      <c r="BZ36" s="98"/>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96"/>
      <c r="BM37" s="97"/>
      <c r="BN37" s="97"/>
      <c r="BO37" s="97"/>
      <c r="BP37" s="97"/>
      <c r="BQ37" s="97"/>
      <c r="BR37" s="97"/>
      <c r="BS37" s="97"/>
      <c r="BT37" s="97"/>
      <c r="BU37" s="97"/>
      <c r="BV37" s="97"/>
      <c r="BW37" s="97"/>
      <c r="BX37" s="97"/>
      <c r="BY37" s="97"/>
      <c r="BZ37" s="98"/>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96"/>
      <c r="BM38" s="97"/>
      <c r="BN38" s="97"/>
      <c r="BO38" s="97"/>
      <c r="BP38" s="97"/>
      <c r="BQ38" s="97"/>
      <c r="BR38" s="97"/>
      <c r="BS38" s="97"/>
      <c r="BT38" s="97"/>
      <c r="BU38" s="97"/>
      <c r="BV38" s="97"/>
      <c r="BW38" s="97"/>
      <c r="BX38" s="97"/>
      <c r="BY38" s="97"/>
      <c r="BZ38" s="98"/>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96"/>
      <c r="BM39" s="97"/>
      <c r="BN39" s="97"/>
      <c r="BO39" s="97"/>
      <c r="BP39" s="97"/>
      <c r="BQ39" s="97"/>
      <c r="BR39" s="97"/>
      <c r="BS39" s="97"/>
      <c r="BT39" s="97"/>
      <c r="BU39" s="97"/>
      <c r="BV39" s="97"/>
      <c r="BW39" s="97"/>
      <c r="BX39" s="97"/>
      <c r="BY39" s="97"/>
      <c r="BZ39" s="98"/>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96"/>
      <c r="BM40" s="97"/>
      <c r="BN40" s="97"/>
      <c r="BO40" s="97"/>
      <c r="BP40" s="97"/>
      <c r="BQ40" s="97"/>
      <c r="BR40" s="97"/>
      <c r="BS40" s="97"/>
      <c r="BT40" s="97"/>
      <c r="BU40" s="97"/>
      <c r="BV40" s="97"/>
      <c r="BW40" s="97"/>
      <c r="BX40" s="97"/>
      <c r="BY40" s="97"/>
      <c r="BZ40" s="98"/>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96"/>
      <c r="BM41" s="97"/>
      <c r="BN41" s="97"/>
      <c r="BO41" s="97"/>
      <c r="BP41" s="97"/>
      <c r="BQ41" s="97"/>
      <c r="BR41" s="97"/>
      <c r="BS41" s="97"/>
      <c r="BT41" s="97"/>
      <c r="BU41" s="97"/>
      <c r="BV41" s="97"/>
      <c r="BW41" s="97"/>
      <c r="BX41" s="97"/>
      <c r="BY41" s="97"/>
      <c r="BZ41" s="98"/>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96"/>
      <c r="BM42" s="97"/>
      <c r="BN42" s="97"/>
      <c r="BO42" s="97"/>
      <c r="BP42" s="97"/>
      <c r="BQ42" s="97"/>
      <c r="BR42" s="97"/>
      <c r="BS42" s="97"/>
      <c r="BT42" s="97"/>
      <c r="BU42" s="97"/>
      <c r="BV42" s="97"/>
      <c r="BW42" s="97"/>
      <c r="BX42" s="97"/>
      <c r="BY42" s="97"/>
      <c r="BZ42" s="98"/>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96"/>
      <c r="BM43" s="97"/>
      <c r="BN43" s="97"/>
      <c r="BO43" s="97"/>
      <c r="BP43" s="97"/>
      <c r="BQ43" s="97"/>
      <c r="BR43" s="97"/>
      <c r="BS43" s="97"/>
      <c r="BT43" s="97"/>
      <c r="BU43" s="97"/>
      <c r="BV43" s="97"/>
      <c r="BW43" s="97"/>
      <c r="BX43" s="97"/>
      <c r="BY43" s="97"/>
      <c r="BZ43" s="98"/>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96"/>
      <c r="BM44" s="97"/>
      <c r="BN44" s="97"/>
      <c r="BO44" s="97"/>
      <c r="BP44" s="97"/>
      <c r="BQ44" s="97"/>
      <c r="BR44" s="97"/>
      <c r="BS44" s="97"/>
      <c r="BT44" s="97"/>
      <c r="BU44" s="97"/>
      <c r="BV44" s="97"/>
      <c r="BW44" s="97"/>
      <c r="BX44" s="97"/>
      <c r="BY44" s="97"/>
      <c r="BZ44" s="98"/>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152188</v>
      </c>
      <c r="D6" s="34">
        <f t="shared" si="3"/>
        <v>46</v>
      </c>
      <c r="E6" s="34">
        <f t="shared" si="3"/>
        <v>1</v>
      </c>
      <c r="F6" s="34">
        <f t="shared" si="3"/>
        <v>0</v>
      </c>
      <c r="G6" s="34">
        <f t="shared" si="3"/>
        <v>1</v>
      </c>
      <c r="H6" s="34" t="str">
        <f t="shared" si="3"/>
        <v>新潟県　五泉市</v>
      </c>
      <c r="I6" s="34" t="str">
        <f t="shared" si="3"/>
        <v>法適用</v>
      </c>
      <c r="J6" s="34" t="str">
        <f t="shared" si="3"/>
        <v>水道事業</v>
      </c>
      <c r="K6" s="34" t="str">
        <f t="shared" si="3"/>
        <v>末端給水事業</v>
      </c>
      <c r="L6" s="34" t="str">
        <f t="shared" si="3"/>
        <v>A5</v>
      </c>
      <c r="M6" s="34">
        <f t="shared" si="3"/>
        <v>0</v>
      </c>
      <c r="N6" s="35" t="str">
        <f t="shared" si="3"/>
        <v>-</v>
      </c>
      <c r="O6" s="35">
        <f t="shared" si="3"/>
        <v>68.61</v>
      </c>
      <c r="P6" s="35">
        <f t="shared" si="3"/>
        <v>96.37</v>
      </c>
      <c r="Q6" s="35">
        <f t="shared" si="3"/>
        <v>2840</v>
      </c>
      <c r="R6" s="35">
        <f t="shared" si="3"/>
        <v>52026</v>
      </c>
      <c r="S6" s="35">
        <f t="shared" si="3"/>
        <v>351.91</v>
      </c>
      <c r="T6" s="35">
        <f t="shared" si="3"/>
        <v>147.84</v>
      </c>
      <c r="U6" s="35">
        <f t="shared" si="3"/>
        <v>49749</v>
      </c>
      <c r="V6" s="35">
        <f t="shared" si="3"/>
        <v>195.1</v>
      </c>
      <c r="W6" s="35">
        <f t="shared" si="3"/>
        <v>254.99</v>
      </c>
      <c r="X6" s="36">
        <f>IF(X7="",NA(),X7)</f>
        <v>128.82</v>
      </c>
      <c r="Y6" s="36">
        <f t="shared" ref="Y6:AG6" si="4">IF(Y7="",NA(),Y7)</f>
        <v>126.22</v>
      </c>
      <c r="Z6" s="36">
        <f t="shared" si="4"/>
        <v>120.35</v>
      </c>
      <c r="AA6" s="36">
        <f t="shared" si="4"/>
        <v>117.84</v>
      </c>
      <c r="AB6" s="36">
        <f t="shared" si="4"/>
        <v>120.79</v>
      </c>
      <c r="AC6" s="36">
        <f t="shared" si="4"/>
        <v>108.24</v>
      </c>
      <c r="AD6" s="36">
        <f t="shared" si="4"/>
        <v>107.8</v>
      </c>
      <c r="AE6" s="36">
        <f t="shared" si="4"/>
        <v>111.96</v>
      </c>
      <c r="AF6" s="36">
        <f t="shared" si="4"/>
        <v>112.69</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3.91</v>
      </c>
      <c r="AS6" s="35" t="str">
        <f>IF(AS7="","",IF(AS7="-","【-】","【"&amp;SUBSTITUTE(TEXT(AS7,"#,##0.00"),"-","△")&amp;"】"))</f>
        <v>【0.79】</v>
      </c>
      <c r="AT6" s="36">
        <f>IF(AT7="",NA(),AT7)</f>
        <v>988.58</v>
      </c>
      <c r="AU6" s="36">
        <f t="shared" ref="AU6:BC6" si="6">IF(AU7="",NA(),AU7)</f>
        <v>1118.3800000000001</v>
      </c>
      <c r="AV6" s="36">
        <f t="shared" si="6"/>
        <v>674.71</v>
      </c>
      <c r="AW6" s="36">
        <f t="shared" si="6"/>
        <v>542.27</v>
      </c>
      <c r="AX6" s="36">
        <f t="shared" si="6"/>
        <v>589.1</v>
      </c>
      <c r="AY6" s="36">
        <f t="shared" si="6"/>
        <v>701</v>
      </c>
      <c r="AZ6" s="36">
        <f t="shared" si="6"/>
        <v>739.59</v>
      </c>
      <c r="BA6" s="36">
        <f t="shared" si="6"/>
        <v>335.95</v>
      </c>
      <c r="BB6" s="36">
        <f t="shared" si="6"/>
        <v>346.59</v>
      </c>
      <c r="BC6" s="36">
        <f t="shared" si="6"/>
        <v>377.63</v>
      </c>
      <c r="BD6" s="35" t="str">
        <f>IF(BD7="","",IF(BD7="-","【-】","【"&amp;SUBSTITUTE(TEXT(BD7,"#,##0.00"),"-","△")&amp;"】"))</f>
        <v>【262.87】</v>
      </c>
      <c r="BE6" s="36">
        <f>IF(BE7="",NA(),BE7)</f>
        <v>229.23</v>
      </c>
      <c r="BF6" s="36">
        <f t="shared" ref="BF6:BN6" si="7">IF(BF7="",NA(),BF7)</f>
        <v>255.34</v>
      </c>
      <c r="BG6" s="36">
        <f t="shared" si="7"/>
        <v>285.24</v>
      </c>
      <c r="BH6" s="36">
        <f t="shared" si="7"/>
        <v>377.17</v>
      </c>
      <c r="BI6" s="36">
        <f t="shared" si="7"/>
        <v>391.2</v>
      </c>
      <c r="BJ6" s="36">
        <f t="shared" si="7"/>
        <v>330.99</v>
      </c>
      <c r="BK6" s="36">
        <f t="shared" si="7"/>
        <v>324.08999999999997</v>
      </c>
      <c r="BL6" s="36">
        <f t="shared" si="7"/>
        <v>319.82</v>
      </c>
      <c r="BM6" s="36">
        <f t="shared" si="7"/>
        <v>312.02999999999997</v>
      </c>
      <c r="BN6" s="36">
        <f t="shared" si="7"/>
        <v>364.71</v>
      </c>
      <c r="BO6" s="35" t="str">
        <f>IF(BO7="","",IF(BO7="-","【-】","【"&amp;SUBSTITUTE(TEXT(BO7,"#,##0.00"),"-","△")&amp;"】"))</f>
        <v>【270.87】</v>
      </c>
      <c r="BP6" s="36">
        <f>IF(BP7="",NA(),BP7)</f>
        <v>129.91999999999999</v>
      </c>
      <c r="BQ6" s="36">
        <f t="shared" ref="BQ6:BY6" si="8">IF(BQ7="",NA(),BQ7)</f>
        <v>127.58</v>
      </c>
      <c r="BR6" s="36">
        <f t="shared" si="8"/>
        <v>122.38</v>
      </c>
      <c r="BS6" s="36">
        <f t="shared" si="8"/>
        <v>120.16</v>
      </c>
      <c r="BT6" s="36">
        <f t="shared" si="8"/>
        <v>124.01</v>
      </c>
      <c r="BU6" s="36">
        <f t="shared" si="8"/>
        <v>100.27</v>
      </c>
      <c r="BV6" s="36">
        <f t="shared" si="8"/>
        <v>99.46</v>
      </c>
      <c r="BW6" s="36">
        <f t="shared" si="8"/>
        <v>105.21</v>
      </c>
      <c r="BX6" s="36">
        <f t="shared" si="8"/>
        <v>105.71</v>
      </c>
      <c r="BY6" s="36">
        <f t="shared" si="8"/>
        <v>100.65</v>
      </c>
      <c r="BZ6" s="35" t="str">
        <f>IF(BZ7="","",IF(BZ7="-","【-】","【"&amp;SUBSTITUTE(TEXT(BZ7,"#,##0.00"),"-","△")&amp;"】"))</f>
        <v>【105.59】</v>
      </c>
      <c r="CA6" s="36">
        <f>IF(CA7="",NA(),CA7)</f>
        <v>112.96</v>
      </c>
      <c r="CB6" s="36">
        <f t="shared" ref="CB6:CJ6" si="9">IF(CB7="",NA(),CB7)</f>
        <v>115.13</v>
      </c>
      <c r="CC6" s="36">
        <f t="shared" si="9"/>
        <v>120.01</v>
      </c>
      <c r="CD6" s="36">
        <f t="shared" si="9"/>
        <v>122.47</v>
      </c>
      <c r="CE6" s="36">
        <f t="shared" si="9"/>
        <v>120.54</v>
      </c>
      <c r="CF6" s="36">
        <f t="shared" si="9"/>
        <v>169.62</v>
      </c>
      <c r="CG6" s="36">
        <f t="shared" si="9"/>
        <v>171.78</v>
      </c>
      <c r="CH6" s="36">
        <f t="shared" si="9"/>
        <v>162.59</v>
      </c>
      <c r="CI6" s="36">
        <f t="shared" si="9"/>
        <v>162.15</v>
      </c>
      <c r="CJ6" s="36">
        <f t="shared" si="9"/>
        <v>170.19</v>
      </c>
      <c r="CK6" s="35" t="str">
        <f>IF(CK7="","",IF(CK7="-","【-】","【"&amp;SUBSTITUTE(TEXT(CK7,"#,##0.00"),"-","△")&amp;"】"))</f>
        <v>【163.27】</v>
      </c>
      <c r="CL6" s="36">
        <f>IF(CL7="",NA(),CL7)</f>
        <v>60.05</v>
      </c>
      <c r="CM6" s="36">
        <f t="shared" ref="CM6:CU6" si="10">IF(CM7="",NA(),CM7)</f>
        <v>58.82</v>
      </c>
      <c r="CN6" s="36">
        <f t="shared" si="10"/>
        <v>58.95</v>
      </c>
      <c r="CO6" s="36">
        <f t="shared" si="10"/>
        <v>57.9</v>
      </c>
      <c r="CP6" s="36">
        <f t="shared" si="10"/>
        <v>57.7</v>
      </c>
      <c r="CQ6" s="36">
        <f t="shared" si="10"/>
        <v>59.88</v>
      </c>
      <c r="CR6" s="36">
        <f t="shared" si="10"/>
        <v>59.68</v>
      </c>
      <c r="CS6" s="36">
        <f t="shared" si="10"/>
        <v>59.17</v>
      </c>
      <c r="CT6" s="36">
        <f t="shared" si="10"/>
        <v>59.34</v>
      </c>
      <c r="CU6" s="36">
        <f t="shared" si="10"/>
        <v>59.01</v>
      </c>
      <c r="CV6" s="35" t="str">
        <f>IF(CV7="","",IF(CV7="-","【-】","【"&amp;SUBSTITUTE(TEXT(CV7,"#,##0.00"),"-","△")&amp;"】"))</f>
        <v>【59.94】</v>
      </c>
      <c r="CW6" s="36">
        <f>IF(CW7="",NA(),CW7)</f>
        <v>88.5</v>
      </c>
      <c r="CX6" s="36">
        <f t="shared" ref="CX6:DF6" si="11">IF(CX7="",NA(),CX7)</f>
        <v>89.4</v>
      </c>
      <c r="CY6" s="36">
        <f t="shared" si="11"/>
        <v>87.81</v>
      </c>
      <c r="CZ6" s="36">
        <f t="shared" si="11"/>
        <v>89.23</v>
      </c>
      <c r="DA6" s="36">
        <f t="shared" si="11"/>
        <v>89.75</v>
      </c>
      <c r="DB6" s="36">
        <f t="shared" si="11"/>
        <v>87.65</v>
      </c>
      <c r="DC6" s="36">
        <f t="shared" si="11"/>
        <v>87.63</v>
      </c>
      <c r="DD6" s="36">
        <f t="shared" si="11"/>
        <v>87.6</v>
      </c>
      <c r="DE6" s="36">
        <f t="shared" si="11"/>
        <v>87.74</v>
      </c>
      <c r="DF6" s="36">
        <f t="shared" si="11"/>
        <v>85.37</v>
      </c>
      <c r="DG6" s="35" t="str">
        <f>IF(DG7="","",IF(DG7="-","【-】","【"&amp;SUBSTITUTE(TEXT(DG7,"#,##0.00"),"-","△")&amp;"】"))</f>
        <v>【90.22】</v>
      </c>
      <c r="DH6" s="36">
        <f>IF(DH7="",NA(),DH7)</f>
        <v>39.75</v>
      </c>
      <c r="DI6" s="36">
        <f t="shared" ref="DI6:DQ6" si="12">IF(DI7="",NA(),DI7)</f>
        <v>40.020000000000003</v>
      </c>
      <c r="DJ6" s="36">
        <f t="shared" si="12"/>
        <v>43.61</v>
      </c>
      <c r="DK6" s="36">
        <f t="shared" si="12"/>
        <v>42.71</v>
      </c>
      <c r="DL6" s="36">
        <f t="shared" si="12"/>
        <v>42.48</v>
      </c>
      <c r="DM6" s="36">
        <f t="shared" si="12"/>
        <v>38.69</v>
      </c>
      <c r="DN6" s="36">
        <f t="shared" si="12"/>
        <v>39.65</v>
      </c>
      <c r="DO6" s="36">
        <f t="shared" si="12"/>
        <v>45.25</v>
      </c>
      <c r="DP6" s="36">
        <f t="shared" si="12"/>
        <v>46.27</v>
      </c>
      <c r="DQ6" s="36">
        <f t="shared" si="12"/>
        <v>46.9</v>
      </c>
      <c r="DR6" s="35" t="str">
        <f>IF(DR7="","",IF(DR7="-","【-】","【"&amp;SUBSTITUTE(TEXT(DR7,"#,##0.00"),"-","△")&amp;"】"))</f>
        <v>【47.91】</v>
      </c>
      <c r="DS6" s="36">
        <f>IF(DS7="",NA(),DS7)</f>
        <v>18.79</v>
      </c>
      <c r="DT6" s="36">
        <f t="shared" ref="DT6:EB6" si="13">IF(DT7="",NA(),DT7)</f>
        <v>17.61</v>
      </c>
      <c r="DU6" s="36">
        <f t="shared" si="13"/>
        <v>16.66</v>
      </c>
      <c r="DV6" s="36">
        <f t="shared" si="13"/>
        <v>15.21</v>
      </c>
      <c r="DW6" s="36">
        <f t="shared" si="13"/>
        <v>9.24</v>
      </c>
      <c r="DX6" s="36">
        <f t="shared" si="13"/>
        <v>8.4</v>
      </c>
      <c r="DY6" s="36">
        <f t="shared" si="13"/>
        <v>9.7100000000000009</v>
      </c>
      <c r="DZ6" s="36">
        <f t="shared" si="13"/>
        <v>10.71</v>
      </c>
      <c r="EA6" s="36">
        <f t="shared" si="13"/>
        <v>10.93</v>
      </c>
      <c r="EB6" s="36">
        <f t="shared" si="13"/>
        <v>12.03</v>
      </c>
      <c r="EC6" s="35" t="str">
        <f>IF(EC7="","",IF(EC7="-","【-】","【"&amp;SUBSTITUTE(TEXT(EC7,"#,##0.00"),"-","△")&amp;"】"))</f>
        <v>【15.00】</v>
      </c>
      <c r="ED6" s="36">
        <f>IF(ED7="",NA(),ED7)</f>
        <v>2.15</v>
      </c>
      <c r="EE6" s="36">
        <f t="shared" ref="EE6:EM6" si="14">IF(EE7="",NA(),EE7)</f>
        <v>1.1200000000000001</v>
      </c>
      <c r="EF6" s="36">
        <f t="shared" si="14"/>
        <v>1.02</v>
      </c>
      <c r="EG6" s="36">
        <f t="shared" si="14"/>
        <v>1.32</v>
      </c>
      <c r="EH6" s="36">
        <f t="shared" si="14"/>
        <v>1.38</v>
      </c>
      <c r="EI6" s="36">
        <f t="shared" si="14"/>
        <v>0.78</v>
      </c>
      <c r="EJ6" s="36">
        <f t="shared" si="14"/>
        <v>0.83</v>
      </c>
      <c r="EK6" s="36">
        <f t="shared" si="14"/>
        <v>0.72</v>
      </c>
      <c r="EL6" s="36">
        <f t="shared" si="14"/>
        <v>0.71</v>
      </c>
      <c r="EM6" s="36">
        <f t="shared" si="14"/>
        <v>0.61</v>
      </c>
      <c r="EN6" s="35" t="str">
        <f>IF(EN7="","",IF(EN7="-","【-】","【"&amp;SUBSTITUTE(TEXT(EN7,"#,##0.00"),"-","△")&amp;"】"))</f>
        <v>【0.76】</v>
      </c>
    </row>
    <row r="7" spans="1:144" s="37" customFormat="1">
      <c r="A7" s="29"/>
      <c r="B7" s="38">
        <v>2016</v>
      </c>
      <c r="C7" s="38">
        <v>152188</v>
      </c>
      <c r="D7" s="38">
        <v>46</v>
      </c>
      <c r="E7" s="38">
        <v>1</v>
      </c>
      <c r="F7" s="38">
        <v>0</v>
      </c>
      <c r="G7" s="38">
        <v>1</v>
      </c>
      <c r="H7" s="38" t="s">
        <v>105</v>
      </c>
      <c r="I7" s="38" t="s">
        <v>106</v>
      </c>
      <c r="J7" s="38" t="s">
        <v>107</v>
      </c>
      <c r="K7" s="38" t="s">
        <v>108</v>
      </c>
      <c r="L7" s="38" t="s">
        <v>109</v>
      </c>
      <c r="M7" s="38"/>
      <c r="N7" s="39" t="s">
        <v>110</v>
      </c>
      <c r="O7" s="39">
        <v>68.61</v>
      </c>
      <c r="P7" s="39">
        <v>96.37</v>
      </c>
      <c r="Q7" s="39">
        <v>2840</v>
      </c>
      <c r="R7" s="39">
        <v>52026</v>
      </c>
      <c r="S7" s="39">
        <v>351.91</v>
      </c>
      <c r="T7" s="39">
        <v>147.84</v>
      </c>
      <c r="U7" s="39">
        <v>49749</v>
      </c>
      <c r="V7" s="39">
        <v>195.1</v>
      </c>
      <c r="W7" s="39">
        <v>254.99</v>
      </c>
      <c r="X7" s="39">
        <v>128.82</v>
      </c>
      <c r="Y7" s="39">
        <v>126.22</v>
      </c>
      <c r="Z7" s="39">
        <v>120.35</v>
      </c>
      <c r="AA7" s="39">
        <v>117.84</v>
      </c>
      <c r="AB7" s="39">
        <v>120.79</v>
      </c>
      <c r="AC7" s="39">
        <v>108.24</v>
      </c>
      <c r="AD7" s="39">
        <v>107.8</v>
      </c>
      <c r="AE7" s="39">
        <v>111.96</v>
      </c>
      <c r="AF7" s="39">
        <v>112.69</v>
      </c>
      <c r="AG7" s="39">
        <v>110.95</v>
      </c>
      <c r="AH7" s="39">
        <v>114.35</v>
      </c>
      <c r="AI7" s="39">
        <v>0</v>
      </c>
      <c r="AJ7" s="39">
        <v>0</v>
      </c>
      <c r="AK7" s="39">
        <v>0</v>
      </c>
      <c r="AL7" s="39">
        <v>0</v>
      </c>
      <c r="AM7" s="39">
        <v>0</v>
      </c>
      <c r="AN7" s="39">
        <v>4.46</v>
      </c>
      <c r="AO7" s="39">
        <v>4.3899999999999997</v>
      </c>
      <c r="AP7" s="39">
        <v>0.41</v>
      </c>
      <c r="AQ7" s="39">
        <v>0.54</v>
      </c>
      <c r="AR7" s="39">
        <v>3.91</v>
      </c>
      <c r="AS7" s="39">
        <v>0.79</v>
      </c>
      <c r="AT7" s="39">
        <v>988.58</v>
      </c>
      <c r="AU7" s="39">
        <v>1118.3800000000001</v>
      </c>
      <c r="AV7" s="39">
        <v>674.71</v>
      </c>
      <c r="AW7" s="39">
        <v>542.27</v>
      </c>
      <c r="AX7" s="39">
        <v>589.1</v>
      </c>
      <c r="AY7" s="39">
        <v>701</v>
      </c>
      <c r="AZ7" s="39">
        <v>739.59</v>
      </c>
      <c r="BA7" s="39">
        <v>335.95</v>
      </c>
      <c r="BB7" s="39">
        <v>346.59</v>
      </c>
      <c r="BC7" s="39">
        <v>377.63</v>
      </c>
      <c r="BD7" s="39">
        <v>262.87</v>
      </c>
      <c r="BE7" s="39">
        <v>229.23</v>
      </c>
      <c r="BF7" s="39">
        <v>255.34</v>
      </c>
      <c r="BG7" s="39">
        <v>285.24</v>
      </c>
      <c r="BH7" s="39">
        <v>377.17</v>
      </c>
      <c r="BI7" s="39">
        <v>391.2</v>
      </c>
      <c r="BJ7" s="39">
        <v>330.99</v>
      </c>
      <c r="BK7" s="39">
        <v>324.08999999999997</v>
      </c>
      <c r="BL7" s="39">
        <v>319.82</v>
      </c>
      <c r="BM7" s="39">
        <v>312.02999999999997</v>
      </c>
      <c r="BN7" s="39">
        <v>364.71</v>
      </c>
      <c r="BO7" s="39">
        <v>270.87</v>
      </c>
      <c r="BP7" s="39">
        <v>129.91999999999999</v>
      </c>
      <c r="BQ7" s="39">
        <v>127.58</v>
      </c>
      <c r="BR7" s="39">
        <v>122.38</v>
      </c>
      <c r="BS7" s="39">
        <v>120.16</v>
      </c>
      <c r="BT7" s="39">
        <v>124.01</v>
      </c>
      <c r="BU7" s="39">
        <v>100.27</v>
      </c>
      <c r="BV7" s="39">
        <v>99.46</v>
      </c>
      <c r="BW7" s="39">
        <v>105.21</v>
      </c>
      <c r="BX7" s="39">
        <v>105.71</v>
      </c>
      <c r="BY7" s="39">
        <v>100.65</v>
      </c>
      <c r="BZ7" s="39">
        <v>105.59</v>
      </c>
      <c r="CA7" s="39">
        <v>112.96</v>
      </c>
      <c r="CB7" s="39">
        <v>115.13</v>
      </c>
      <c r="CC7" s="39">
        <v>120.01</v>
      </c>
      <c r="CD7" s="39">
        <v>122.47</v>
      </c>
      <c r="CE7" s="39">
        <v>120.54</v>
      </c>
      <c r="CF7" s="39">
        <v>169.62</v>
      </c>
      <c r="CG7" s="39">
        <v>171.78</v>
      </c>
      <c r="CH7" s="39">
        <v>162.59</v>
      </c>
      <c r="CI7" s="39">
        <v>162.15</v>
      </c>
      <c r="CJ7" s="39">
        <v>170.19</v>
      </c>
      <c r="CK7" s="39">
        <v>163.27000000000001</v>
      </c>
      <c r="CL7" s="39">
        <v>60.05</v>
      </c>
      <c r="CM7" s="39">
        <v>58.82</v>
      </c>
      <c r="CN7" s="39">
        <v>58.95</v>
      </c>
      <c r="CO7" s="39">
        <v>57.9</v>
      </c>
      <c r="CP7" s="39">
        <v>57.7</v>
      </c>
      <c r="CQ7" s="39">
        <v>59.88</v>
      </c>
      <c r="CR7" s="39">
        <v>59.68</v>
      </c>
      <c r="CS7" s="39">
        <v>59.17</v>
      </c>
      <c r="CT7" s="39">
        <v>59.34</v>
      </c>
      <c r="CU7" s="39">
        <v>59.01</v>
      </c>
      <c r="CV7" s="39">
        <v>59.94</v>
      </c>
      <c r="CW7" s="39">
        <v>88.5</v>
      </c>
      <c r="CX7" s="39">
        <v>89.4</v>
      </c>
      <c r="CY7" s="39">
        <v>87.81</v>
      </c>
      <c r="CZ7" s="39">
        <v>89.23</v>
      </c>
      <c r="DA7" s="39">
        <v>89.75</v>
      </c>
      <c r="DB7" s="39">
        <v>87.65</v>
      </c>
      <c r="DC7" s="39">
        <v>87.63</v>
      </c>
      <c r="DD7" s="39">
        <v>87.6</v>
      </c>
      <c r="DE7" s="39">
        <v>87.74</v>
      </c>
      <c r="DF7" s="39">
        <v>85.37</v>
      </c>
      <c r="DG7" s="39">
        <v>90.22</v>
      </c>
      <c r="DH7" s="39">
        <v>39.75</v>
      </c>
      <c r="DI7" s="39">
        <v>40.020000000000003</v>
      </c>
      <c r="DJ7" s="39">
        <v>43.61</v>
      </c>
      <c r="DK7" s="39">
        <v>42.71</v>
      </c>
      <c r="DL7" s="39">
        <v>42.48</v>
      </c>
      <c r="DM7" s="39">
        <v>38.69</v>
      </c>
      <c r="DN7" s="39">
        <v>39.65</v>
      </c>
      <c r="DO7" s="39">
        <v>45.25</v>
      </c>
      <c r="DP7" s="39">
        <v>46.27</v>
      </c>
      <c r="DQ7" s="39">
        <v>46.9</v>
      </c>
      <c r="DR7" s="39">
        <v>47.91</v>
      </c>
      <c r="DS7" s="39">
        <v>18.79</v>
      </c>
      <c r="DT7" s="39">
        <v>17.61</v>
      </c>
      <c r="DU7" s="39">
        <v>16.66</v>
      </c>
      <c r="DV7" s="39">
        <v>15.21</v>
      </c>
      <c r="DW7" s="39">
        <v>9.24</v>
      </c>
      <c r="DX7" s="39">
        <v>8.4</v>
      </c>
      <c r="DY7" s="39">
        <v>9.7100000000000009</v>
      </c>
      <c r="DZ7" s="39">
        <v>10.71</v>
      </c>
      <c r="EA7" s="39">
        <v>10.93</v>
      </c>
      <c r="EB7" s="39">
        <v>12.03</v>
      </c>
      <c r="EC7" s="39">
        <v>15</v>
      </c>
      <c r="ED7" s="39">
        <v>2.15</v>
      </c>
      <c r="EE7" s="39">
        <v>1.1200000000000001</v>
      </c>
      <c r="EF7" s="39">
        <v>1.02</v>
      </c>
      <c r="EG7" s="39">
        <v>1.32</v>
      </c>
      <c r="EH7" s="39">
        <v>1.38</v>
      </c>
      <c r="EI7" s="39">
        <v>0.78</v>
      </c>
      <c r="EJ7" s="39">
        <v>0.83</v>
      </c>
      <c r="EK7" s="39">
        <v>0.72</v>
      </c>
      <c r="EL7" s="39">
        <v>0.71</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JWS13184</cp:lastModifiedBy>
  <dcterms:created xsi:type="dcterms:W3CDTF">2017-12-25T01:26:49Z</dcterms:created>
  <dcterms:modified xsi:type="dcterms:W3CDTF">2018-02-07T02:09:32Z</dcterms:modified>
  <cp:category/>
</cp:coreProperties>
</file>