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Desktop\06　経営戦略関係\03　経営比較表・分析表（五泉市）\H30.1.26照会（H28経営比較分析表の分析）\14五泉市\14五泉市（47下水道）\"/>
    </mc:Choice>
  </mc:AlternateContent>
  <workbookProtection workbookPassword="B319" lockStructure="1"/>
  <bookViews>
    <workbookView xWindow="0" yWindow="0" windowWidth="20490" windowHeight="76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P10" i="4" s="1"/>
  <c r="O6" i="5"/>
  <c r="I10" i="4" s="1"/>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AL8" i="4"/>
  <c r="P8" i="4"/>
  <c r="B8" i="4"/>
  <c r="D10" i="5" l="1"/>
  <c r="C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<sst xmlns="http://schemas.openxmlformats.org/spreadsheetml/2006/main" count="245" uniqueCount="125">
  <si>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</si>
  <si>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</si>
  <si>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</si>
  <si>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</si>
  <si>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</si>
  <si>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</si>
  <si>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</si>
  <si>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</si>
  <si>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</si>
  <si>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</si>
  <si>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</si>
  <si>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</si>
  <si>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</si>
  <si>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</si>
  <si>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</si>
  <si>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</si>
  <si>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</si>
  <si>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</si>
  <si>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</si>
  <si>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</si>
  <si>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</si>
  <si>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</si>
  <si>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</si>
  <si>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</si>
  <si>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</si>
  <si>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</si>
  <si>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</si>
  <si>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</si>
  <si>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</si>
  <si>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</si>
  <si>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</si>
  <si>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</si>
  <si>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</si>
  <si>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</si>
  <si>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</si>
  <si>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</si>
  <si>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</si>
  <si>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</si>
  <si>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</si>
  <si>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</si>
  <si>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</si>
  <si>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</si>
  <si>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</si>
  <si>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</si>
  <si>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</si>
  <si>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</si>
  <si>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</si>
  <si>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</si>
  <si>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</si>
  <si>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</si>
  <si>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</si>
  <si>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</si>
  <si>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</si>
  <si>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</si>
  <si>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</si>
  <si>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</si>
  <si>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</si>
  <si>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</si>
  <si>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</si>
  <si>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</si>
  <si>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</si>
  <si>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</si>
  <si>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</si>
  <si>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</si>
  <si>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</si>
  <si>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</si>
  <si>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</si>
  <si>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</si>
  <si>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</si>
  <si>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</si>
  <si>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</si>
  <si>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</si>
  <si>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</si>
  <si>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</si>
  <si>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</si>
  <si>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</si>
  <si>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</si>
  <si>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</si>
  <si>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</si>
  <si>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</si>
  <si>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</si>
  <si>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</si>
  <si>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</si>
  <si>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</si>
  <si>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</si>
  <si>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</si>
  <si>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</si>
  <si>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</si>
  <si>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</si>
  <si>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</si>
  <si>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</si>
  <si>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</si>
  <si>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</si>
  <si>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</si>
  <si>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</si>
  <si>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</si>
  <si>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</si>
  <si>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</si>
  <si>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</si>
  <si>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</si>
  <si>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</si>
  <si>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</si>
  <si>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</si>
  <si>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</si>
  <si>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</si>
  <si>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</si>
  <si>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</si>
  <si>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</si>
  <si>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</si>
  <si>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五泉市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</si>
  <si>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</si>
  <si>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</si>
  <si>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</si>
  <si>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</si>
  <si>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</si>
  <si>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</si>
  <si>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</si>
  <si>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</si>
  <si>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</si>
  <si>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</si>
  <si>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</si>
  <si>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認可区域の整備はほぼ完了し当面は新規投資の必要が無いため、収益的収支比率は地方債償還金が減少し、比率の改善が見込まれます。
　しかし、企業債残高対事業規模比率や汚水処理原価、水洗化率については類似団体と比較して低い水準で推移しており、下水道経営は厳しい状況となっています。
　今後、人口減少及び節水器の普及等による下水道使用料収入の減少が見込まれますが、下水道施設の維持管理と計画的な更新を図るため、継続的に経営の効率化・健全化に取組まなければなりません。</t>
    <rPh sb="1" eb="3">
      <t>ニンカ</t>
    </rPh>
    <rPh sb="3" eb="5">
      <t>クイキ</t>
    </rPh>
    <rPh sb="6" eb="8">
      <t>セイビ</t>
    </rPh>
    <rPh sb="11" eb="13">
      <t>カンリョウ</t>
    </rPh>
    <rPh sb="14" eb="16">
      <t>トウメン</t>
    </rPh>
    <rPh sb="17" eb="19">
      <t>シンキ</t>
    </rPh>
    <rPh sb="19" eb="21">
      <t>トウシ</t>
    </rPh>
    <rPh sb="22" eb="24">
      <t>ヒツヨウ</t>
    </rPh>
    <rPh sb="25" eb="26">
      <t>ナ</t>
    </rPh>
    <rPh sb="30" eb="33">
      <t>シュウエキテキ</t>
    </rPh>
    <rPh sb="33" eb="35">
      <t>シュウシ</t>
    </rPh>
    <rPh sb="35" eb="37">
      <t>ヒリツ</t>
    </rPh>
    <rPh sb="38" eb="40">
      <t>チホウ</t>
    </rPh>
    <rPh sb="40" eb="41">
      <t>サイ</t>
    </rPh>
    <rPh sb="41" eb="44">
      <t>ショウカンキン</t>
    </rPh>
    <rPh sb="45" eb="47">
      <t>ゲンショウ</t>
    </rPh>
    <rPh sb="49" eb="51">
      <t>ヒリツ</t>
    </rPh>
    <rPh sb="52" eb="54">
      <t>カイゼン</t>
    </rPh>
    <rPh sb="55" eb="57">
      <t>ミコ</t>
    </rPh>
    <rPh sb="68" eb="70">
      <t>キギョウ</t>
    </rPh>
    <rPh sb="70" eb="71">
      <t>サイ</t>
    </rPh>
    <rPh sb="71" eb="73">
      <t>ザンダカ</t>
    </rPh>
    <rPh sb="73" eb="74">
      <t>タイ</t>
    </rPh>
    <rPh sb="74" eb="76">
      <t>ジギョウ</t>
    </rPh>
    <rPh sb="76" eb="78">
      <t>キボ</t>
    </rPh>
    <rPh sb="78" eb="80">
      <t>ヒリツ</t>
    </rPh>
    <rPh sb="81" eb="83">
      <t>オスイ</t>
    </rPh>
    <rPh sb="83" eb="85">
      <t>ショリ</t>
    </rPh>
    <rPh sb="85" eb="87">
      <t>ゲンカ</t>
    </rPh>
    <rPh sb="88" eb="91">
      <t>スイセンカ</t>
    </rPh>
    <rPh sb="91" eb="92">
      <t>リツ</t>
    </rPh>
    <rPh sb="97" eb="99">
      <t>ルイジ</t>
    </rPh>
    <rPh sb="99" eb="101">
      <t>ダンタイ</t>
    </rPh>
    <rPh sb="102" eb="104">
      <t>ヒカク</t>
    </rPh>
    <rPh sb="106" eb="107">
      <t>ヒク</t>
    </rPh>
    <rPh sb="108" eb="110">
      <t>スイジュン</t>
    </rPh>
    <rPh sb="111" eb="113">
      <t>スイイ</t>
    </rPh>
    <rPh sb="118" eb="121">
      <t>ゲスイドウ</t>
    </rPh>
    <rPh sb="121" eb="123">
      <t>ケイエイ</t>
    </rPh>
    <rPh sb="124" eb="125">
      <t>キビ</t>
    </rPh>
    <rPh sb="127" eb="129">
      <t>ジョウキョウ</t>
    </rPh>
    <rPh sb="139" eb="141">
      <t>コンゴ</t>
    </rPh>
    <rPh sb="142" eb="144">
      <t>ジンコウ</t>
    </rPh>
    <rPh sb="144" eb="146">
      <t>ゲンショウ</t>
    </rPh>
    <rPh sb="146" eb="147">
      <t>オヨ</t>
    </rPh>
    <rPh sb="148" eb="150">
      <t>セッスイ</t>
    </rPh>
    <rPh sb="150" eb="151">
      <t>キ</t>
    </rPh>
    <rPh sb="152" eb="154">
      <t>フキュウ</t>
    </rPh>
    <rPh sb="154" eb="155">
      <t>ナド</t>
    </rPh>
    <rPh sb="158" eb="161">
      <t>ゲスイドウ</t>
    </rPh>
    <rPh sb="161" eb="164">
      <t>シヨウリョウ</t>
    </rPh>
    <rPh sb="164" eb="166">
      <t>シュウニュウ</t>
    </rPh>
    <rPh sb="167" eb="169">
      <t>ゲンショウ</t>
    </rPh>
    <rPh sb="170" eb="172">
      <t>ミコ</t>
    </rPh>
    <rPh sb="178" eb="181">
      <t>ゲスイドウ</t>
    </rPh>
    <rPh sb="181" eb="183">
      <t>シセツ</t>
    </rPh>
    <rPh sb="184" eb="186">
      <t>イジ</t>
    </rPh>
    <rPh sb="186" eb="188">
      <t>カンリ</t>
    </rPh>
    <rPh sb="189" eb="192">
      <t>ケイカクテキ</t>
    </rPh>
    <rPh sb="193" eb="195">
      <t>コウシン</t>
    </rPh>
    <rPh sb="196" eb="197">
      <t>ハカ</t>
    </rPh>
    <rPh sb="201" eb="204">
      <t>ケイゾクテキ</t>
    </rPh>
    <rPh sb="205" eb="207">
      <t>ケイエイ</t>
    </rPh>
    <rPh sb="208" eb="211">
      <t>コウリツカ</t>
    </rPh>
    <rPh sb="212" eb="215">
      <t>ケンゼンカ</t>
    </rPh>
    <rPh sb="216" eb="218">
      <t>トリク</t>
    </rPh>
    <phoneticPr fontId="4"/>
  </si>
  <si>
    <t>　平成６年から工事着工し整備を進めてきましたが、現時点では老朽化対策は緊急の課題ではありません。
　今後は将来的な老朽化対策のため、ストックマネジメント計画に基づき適切な資産管理を行うことが必要です。</t>
    <rPh sb="1" eb="3">
      <t>ヘイセイ</t>
    </rPh>
    <rPh sb="4" eb="5">
      <t>ネン</t>
    </rPh>
    <rPh sb="7" eb="9">
      <t>コウジ</t>
    </rPh>
    <rPh sb="9" eb="11">
      <t>チャッコウ</t>
    </rPh>
    <rPh sb="12" eb="14">
      <t>セイビ</t>
    </rPh>
    <rPh sb="15" eb="16">
      <t>スス</t>
    </rPh>
    <rPh sb="24" eb="27">
      <t>ゲンジテン</t>
    </rPh>
    <rPh sb="29" eb="32">
      <t>ロウキュウカ</t>
    </rPh>
    <rPh sb="32" eb="34">
      <t>タイサク</t>
    </rPh>
    <rPh sb="35" eb="37">
      <t>キンキュウ</t>
    </rPh>
    <rPh sb="38" eb="40">
      <t>カダイ</t>
    </rPh>
    <rPh sb="50" eb="52">
      <t>コンゴ</t>
    </rPh>
    <rPh sb="53" eb="56">
      <t>ショウライテキ</t>
    </rPh>
    <rPh sb="57" eb="60">
      <t>ロウキュウカ</t>
    </rPh>
    <rPh sb="60" eb="62">
      <t>タイサク</t>
    </rPh>
    <rPh sb="82" eb="84">
      <t>テキセツ</t>
    </rPh>
    <rPh sb="85" eb="87">
      <t>シサン</t>
    </rPh>
    <rPh sb="87" eb="89">
      <t>カンリ</t>
    </rPh>
    <rPh sb="90" eb="91">
      <t>オコナ</t>
    </rPh>
    <rPh sb="95" eb="96">
      <t>ヒツ</t>
    </rPh>
    <rPh sb="96" eb="97">
      <t>ヨウ</t>
    </rPh>
    <phoneticPr fontId="4"/>
  </si>
  <si>
    <t>自治体職員</t>
    <rPh sb="0" eb="3">
      <t>ジチタイ</t>
    </rPh>
    <rPh sb="3" eb="5">
      <t>ショクイン</t>
    </rPh>
    <phoneticPr fontId="4"/>
  </si>
  <si>
    <t>①収益的収支比率
　料金収入と比較して維持管理費や地方債償還額が大きいことから、収益的収支率が低い状況となっています。H28年度で事業がほぼ完了したため、今後は地方債償還金が減少し、比率の改善が見込まれます。
④企業債残高対象事業規模比率
　事業着手からH13年前後にかけて、集中的に下水道整備を行ったことにより、整備費の主要な財源である地方債を多く借入したことが、比率が高い要因と考えられます。
　H28年度で事業がほぼ完了したため、比率は類似団体とほぼ同水準となっています。
⑤経費回収率
　類似団体と比較してほぼ同水準で推移しておりましたがH28年度は平均を下回りました。経費回収率を向上させるために、接続率の向上と維持管理経費の削減を推進する必要があります。
⑥汚水処理原価
　1㎥の汚水を処理するのにかかる費用を算出し、実際の使用水量に応じた1㎥当たりの収益を比較することによって、減価回収の状況が把握できます。類似団体と比較して低い水準で推移しています。
⑧水洗化率
　下水道接続率は着実に伸びていますが、類似団体と比較すると低い状況にあり、投資効果が十分に発揮されていません。水洗化率向上に一層取り組む必要があります。</t>
    <rPh sb="1" eb="4">
      <t>シュウエキテキ</t>
    </rPh>
    <rPh sb="4" eb="6">
      <t>シュウシ</t>
    </rPh>
    <rPh sb="6" eb="8">
      <t>ヒリツ</t>
    </rPh>
    <rPh sb="10" eb="12">
      <t>リョウキン</t>
    </rPh>
    <rPh sb="12" eb="14">
      <t>シュウニュウ</t>
    </rPh>
    <rPh sb="15" eb="17">
      <t>ヒカク</t>
    </rPh>
    <rPh sb="19" eb="21">
      <t>イジ</t>
    </rPh>
    <rPh sb="21" eb="24">
      <t>カンリヒ</t>
    </rPh>
    <rPh sb="25" eb="28">
      <t>チホウサイ</t>
    </rPh>
    <rPh sb="28" eb="30">
      <t>ショウカン</t>
    </rPh>
    <rPh sb="30" eb="31">
      <t>ガク</t>
    </rPh>
    <rPh sb="32" eb="33">
      <t>オオ</t>
    </rPh>
    <rPh sb="40" eb="43">
      <t>シュウエキテキ</t>
    </rPh>
    <rPh sb="43" eb="45">
      <t>シュウシ</t>
    </rPh>
    <rPh sb="45" eb="46">
      <t>リツ</t>
    </rPh>
    <rPh sb="47" eb="48">
      <t>ヒク</t>
    </rPh>
    <rPh sb="49" eb="51">
      <t>ジョウキョウ</t>
    </rPh>
    <rPh sb="62" eb="64">
      <t>ネンド</t>
    </rPh>
    <rPh sb="65" eb="67">
      <t>ジギョウ</t>
    </rPh>
    <rPh sb="70" eb="72">
      <t>カンリョウ</t>
    </rPh>
    <rPh sb="77" eb="79">
      <t>コンゴ</t>
    </rPh>
    <rPh sb="80" eb="83">
      <t>チホウサイ</t>
    </rPh>
    <rPh sb="83" eb="85">
      <t>ショウカン</t>
    </rPh>
    <rPh sb="85" eb="86">
      <t>キン</t>
    </rPh>
    <rPh sb="87" eb="89">
      <t>ゲンショウ</t>
    </rPh>
    <rPh sb="91" eb="93">
      <t>ヒリツ</t>
    </rPh>
    <rPh sb="94" eb="96">
      <t>カイゼン</t>
    </rPh>
    <rPh sb="97" eb="99">
      <t>ミコ</t>
    </rPh>
    <rPh sb="106" eb="108">
      <t>キギョウ</t>
    </rPh>
    <rPh sb="108" eb="109">
      <t>サイ</t>
    </rPh>
    <rPh sb="109" eb="111">
      <t>ザンダカ</t>
    </rPh>
    <rPh sb="111" eb="113">
      <t>タイショウ</t>
    </rPh>
    <rPh sb="113" eb="115">
      <t>ジギョウ</t>
    </rPh>
    <rPh sb="115" eb="117">
      <t>キボ</t>
    </rPh>
    <rPh sb="117" eb="119">
      <t>ヒリツ</t>
    </rPh>
    <rPh sb="121" eb="123">
      <t>ジギョウ</t>
    </rPh>
    <rPh sb="123" eb="125">
      <t>チャクシュ</t>
    </rPh>
    <rPh sb="218" eb="220">
      <t>ヒリツ</t>
    </rPh>
    <rPh sb="221" eb="223">
      <t>ルイジ</t>
    </rPh>
    <rPh sb="223" eb="225">
      <t>ダンタイ</t>
    </rPh>
    <rPh sb="228" eb="231">
      <t>ドウスイジュン</t>
    </rPh>
    <rPh sb="241" eb="243">
      <t>ケイヒ</t>
    </rPh>
    <rPh sb="243" eb="245">
      <t>カイシュウ</t>
    </rPh>
    <rPh sb="245" eb="246">
      <t>リツ</t>
    </rPh>
    <rPh sb="248" eb="250">
      <t>ルイジ</t>
    </rPh>
    <rPh sb="250" eb="252">
      <t>ダンタイ</t>
    </rPh>
    <rPh sb="253" eb="255">
      <t>ヒカク</t>
    </rPh>
    <rPh sb="259" eb="262">
      <t>ドウスイジュン</t>
    </rPh>
    <rPh sb="263" eb="265">
      <t>スイイ</t>
    </rPh>
    <rPh sb="276" eb="278">
      <t>ネンド</t>
    </rPh>
    <rPh sb="279" eb="281">
      <t>ヘイキン</t>
    </rPh>
    <rPh sb="282" eb="284">
      <t>シタマワ</t>
    </rPh>
    <rPh sb="289" eb="291">
      <t>ケイヒ</t>
    </rPh>
    <rPh sb="291" eb="293">
      <t>カイシュウ</t>
    </rPh>
    <rPh sb="293" eb="294">
      <t>リツ</t>
    </rPh>
    <rPh sb="295" eb="297">
      <t>コウジョウ</t>
    </rPh>
    <rPh sb="304" eb="306">
      <t>セツゾク</t>
    </rPh>
    <rPh sb="306" eb="307">
      <t>リツ</t>
    </rPh>
    <rPh sb="308" eb="310">
      <t>コウジョウ</t>
    </rPh>
    <rPh sb="311" eb="313">
      <t>イジ</t>
    </rPh>
    <rPh sb="313" eb="315">
      <t>カンリ</t>
    </rPh>
    <rPh sb="315" eb="317">
      <t>ケイヒ</t>
    </rPh>
    <rPh sb="318" eb="320">
      <t>サクゲン</t>
    </rPh>
    <rPh sb="321" eb="323">
      <t>スイシン</t>
    </rPh>
    <rPh sb="325" eb="327">
      <t>ヒツヨウ</t>
    </rPh>
    <rPh sb="335" eb="337">
      <t>オスイ</t>
    </rPh>
    <rPh sb="337" eb="339">
      <t>ショリ</t>
    </rPh>
    <rPh sb="339" eb="341">
      <t>ゲンカ</t>
    </rPh>
    <rPh sb="346" eb="348">
      <t>オスイ</t>
    </rPh>
    <rPh sb="349" eb="351">
      <t>ショリ</t>
    </rPh>
    <rPh sb="358" eb="360">
      <t>ヒヨウ</t>
    </rPh>
    <rPh sb="361" eb="363">
      <t>サンシュツ</t>
    </rPh>
    <rPh sb="365" eb="367">
      <t>ジッサイ</t>
    </rPh>
    <rPh sb="368" eb="370">
      <t>シヨウ</t>
    </rPh>
    <rPh sb="370" eb="372">
      <t>スイリョウ</t>
    </rPh>
    <rPh sb="373" eb="374">
      <t>オウ</t>
    </rPh>
    <rPh sb="378" eb="379">
      <t>ア</t>
    </rPh>
    <rPh sb="382" eb="384">
      <t>シュウエキ</t>
    </rPh>
    <rPh sb="385" eb="387">
      <t>ヒカク</t>
    </rPh>
    <rPh sb="396" eb="398">
      <t>ゲンカ</t>
    </rPh>
    <rPh sb="398" eb="400">
      <t>カイシュウ</t>
    </rPh>
    <rPh sb="401" eb="403">
      <t>ジョウキョウ</t>
    </rPh>
    <rPh sb="404" eb="406">
      <t>ハアク</t>
    </rPh>
    <rPh sb="411" eb="413">
      <t>ルイジ</t>
    </rPh>
    <rPh sb="413" eb="415">
      <t>ダンタイ</t>
    </rPh>
    <rPh sb="416" eb="418">
      <t>ヒカク</t>
    </rPh>
    <rPh sb="420" eb="421">
      <t>ヒク</t>
    </rPh>
    <rPh sb="422" eb="424">
      <t>スイジュン</t>
    </rPh>
    <rPh sb="425" eb="427">
      <t>スイイ</t>
    </rPh>
    <rPh sb="435" eb="438">
      <t>スイセンカ</t>
    </rPh>
    <rPh sb="438" eb="439">
      <t>リツ</t>
    </rPh>
    <rPh sb="441" eb="444">
      <t>ゲスイドウ</t>
    </rPh>
    <rPh sb="444" eb="446">
      <t>セツゾク</t>
    </rPh>
    <rPh sb="446" eb="447">
      <t>リツ</t>
    </rPh>
    <rPh sb="448" eb="450">
      <t>チャクジツ</t>
    </rPh>
    <rPh sb="451" eb="452">
      <t>ノ</t>
    </rPh>
    <rPh sb="459" eb="461">
      <t>ルイジ</t>
    </rPh>
    <rPh sb="461" eb="463">
      <t>ダンタイ</t>
    </rPh>
    <rPh sb="464" eb="466">
      <t>ヒカク</t>
    </rPh>
    <rPh sb="469" eb="470">
      <t>ヒク</t>
    </rPh>
    <rPh sb="471" eb="473">
      <t>ジョウキョウ</t>
    </rPh>
    <rPh sb="477" eb="479">
      <t>トウシ</t>
    </rPh>
    <rPh sb="479" eb="481">
      <t>コウカ</t>
    </rPh>
    <rPh sb="482" eb="484">
      <t>ジュウブン</t>
    </rPh>
    <rPh sb="485" eb="487">
      <t>ハッキ</t>
    </rPh>
    <rPh sb="495" eb="498">
      <t>スイセンカ</t>
    </rPh>
    <rPh sb="498" eb="499">
      <t>リツ</t>
    </rPh>
    <rPh sb="499" eb="501">
      <t>コウジョウ</t>
    </rPh>
    <rPh sb="502" eb="504">
      <t>イッソウ</t>
    </rPh>
    <rPh sb="504" eb="505">
      <t>ト</t>
    </rPh>
    <rPh sb="506" eb="507">
      <t>ク</t>
    </rPh>
    <rPh sb="508" eb="5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</si>
</sst>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068480"/>
        <c:axId val="1960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96068480"/>
        <c:axId val="196068864"/>
      </c:lineChart>
      <c:dateAx>
        <c:axId val="196068480"/>
        <c:scaling>
          <c:orientation val="minMax"/>
        </c:scaling>
        <c:delete val="1"/>
        <c:axPos val="b"/>
        <c:numFmt formatCode="ge" sourceLinked="1"/>
        <c:majorTickMark val="none"/>
        <c:minorTickMark val="none"/>
        <c:tickLblPos val="none"/>
        <c:crossAx val="196068864"/>
        <c:crosses val="autoZero"/>
        <c:auto val="1"/>
        <c:lblOffset val="100"/>
        <c:baseTimeUnit val="years"/>
      </c:dateAx>
      <c:valAx>
        <c:axId val="1960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0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325216"/>
        <c:axId val="196325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96325216"/>
        <c:axId val="196325608"/>
      </c:lineChart>
      <c:dateAx>
        <c:axId val="196325216"/>
        <c:scaling>
          <c:orientation val="minMax"/>
        </c:scaling>
        <c:delete val="1"/>
        <c:axPos val="b"/>
        <c:numFmt formatCode="ge" sourceLinked="1"/>
        <c:majorTickMark val="none"/>
        <c:minorTickMark val="none"/>
        <c:tickLblPos val="none"/>
        <c:crossAx val="196325608"/>
        <c:crosses val="autoZero"/>
        <c:auto val="1"/>
        <c:lblOffset val="100"/>
        <c:baseTimeUnit val="years"/>
      </c:dateAx>
      <c:valAx>
        <c:axId val="19632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61.71</c:v>
                </c:pt>
                <c:pt idx="1">
                  <c:v>63.57</c:v>
                </c:pt>
                <c:pt idx="2">
                  <c:v>63.43</c:v>
                </c:pt>
                <c:pt idx="3">
                  <c:v>65.38</c:v>
                </c:pt>
                <c:pt idx="4">
                  <c:v>66.540000000000006</c:v>
                </c:pt>
              </c:numCache>
            </c:numRef>
          </c:val>
        </c:ser>
        <c:dLbls>
          <c:showLegendKey val="0"/>
          <c:showVal val="0"/>
          <c:showCatName val="0"/>
          <c:showSerName val="0"/>
          <c:showPercent val="0"/>
          <c:showBubbleSize val="0"/>
        </c:dLbls>
        <c:gapWidth val="150"/>
        <c:axId val="196326784"/>
        <c:axId val="19632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96326784"/>
        <c:axId val="196327176"/>
      </c:lineChart>
      <c:dateAx>
        <c:axId val="196326784"/>
        <c:scaling>
          <c:orientation val="minMax"/>
        </c:scaling>
        <c:delete val="1"/>
        <c:axPos val="b"/>
        <c:numFmt formatCode="ge" sourceLinked="1"/>
        <c:majorTickMark val="none"/>
        <c:minorTickMark val="none"/>
        <c:tickLblPos val="none"/>
        <c:crossAx val="196327176"/>
        <c:crosses val="autoZero"/>
        <c:auto val="1"/>
        <c:lblOffset val="100"/>
        <c:baseTimeUnit val="years"/>
      </c:dateAx>
      <c:valAx>
        <c:axId val="19632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72.28</c:v>
                </c:pt>
                <c:pt idx="1">
                  <c:v>81.599999999999994</c:v>
                </c:pt>
                <c:pt idx="2">
                  <c:v>62.9</c:v>
                </c:pt>
                <c:pt idx="3">
                  <c:v>66.64</c:v>
                </c:pt>
                <c:pt idx="4">
                  <c:v>70.97</c:v>
                </c:pt>
              </c:numCache>
            </c:numRef>
          </c:val>
        </c:ser>
        <c:dLbls>
          <c:showLegendKey val="0"/>
          <c:showVal val="0"/>
          <c:showCatName val="0"/>
          <c:showSerName val="0"/>
          <c:showPercent val="0"/>
          <c:showBubbleSize val="0"/>
        </c:dLbls>
        <c:gapWidth val="150"/>
        <c:axId val="195564664"/>
        <c:axId val="1964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564664"/>
        <c:axId val="196420608"/>
      </c:lineChart>
      <c:dateAx>
        <c:axId val="195564664"/>
        <c:scaling>
          <c:orientation val="minMax"/>
        </c:scaling>
        <c:delete val="1"/>
        <c:axPos val="b"/>
        <c:numFmt formatCode="ge" sourceLinked="1"/>
        <c:majorTickMark val="none"/>
        <c:minorTickMark val="none"/>
        <c:tickLblPos val="none"/>
        <c:crossAx val="196420608"/>
        <c:crosses val="autoZero"/>
        <c:auto val="1"/>
        <c:lblOffset val="100"/>
        <c:baseTimeUnit val="years"/>
      </c:dateAx>
      <c:valAx>
        <c:axId val="1964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56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403344"/>
        <c:axId val="19640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403344"/>
        <c:axId val="196403728"/>
      </c:lineChart>
      <c:dateAx>
        <c:axId val="196403344"/>
        <c:scaling>
          <c:orientation val="minMax"/>
        </c:scaling>
        <c:delete val="1"/>
        <c:axPos val="b"/>
        <c:numFmt formatCode="ge" sourceLinked="1"/>
        <c:majorTickMark val="none"/>
        <c:minorTickMark val="none"/>
        <c:tickLblPos val="none"/>
        <c:crossAx val="196403728"/>
        <c:crosses val="autoZero"/>
        <c:auto val="1"/>
        <c:lblOffset val="100"/>
        <c:baseTimeUnit val="years"/>
      </c:dateAx>
      <c:valAx>
        <c:axId val="19640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0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42832"/>
        <c:axId val="1965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42832"/>
        <c:axId val="196543216"/>
      </c:lineChart>
      <c:dateAx>
        <c:axId val="196542832"/>
        <c:scaling>
          <c:orientation val="minMax"/>
        </c:scaling>
        <c:delete val="1"/>
        <c:axPos val="b"/>
        <c:numFmt formatCode="ge" sourceLinked="1"/>
        <c:majorTickMark val="none"/>
        <c:minorTickMark val="none"/>
        <c:tickLblPos val="none"/>
        <c:crossAx val="196543216"/>
        <c:crosses val="autoZero"/>
        <c:auto val="1"/>
        <c:lblOffset val="100"/>
        <c:baseTimeUnit val="years"/>
      </c:dateAx>
      <c:valAx>
        <c:axId val="19654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48504"/>
        <c:axId val="1965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48504"/>
        <c:axId val="196548896"/>
      </c:lineChart>
      <c:dateAx>
        <c:axId val="196548504"/>
        <c:scaling>
          <c:orientation val="minMax"/>
        </c:scaling>
        <c:delete val="1"/>
        <c:axPos val="b"/>
        <c:numFmt formatCode="ge" sourceLinked="1"/>
        <c:majorTickMark val="none"/>
        <c:minorTickMark val="none"/>
        <c:tickLblPos val="none"/>
        <c:crossAx val="196548896"/>
        <c:crosses val="autoZero"/>
        <c:auto val="1"/>
        <c:lblOffset val="100"/>
        <c:baseTimeUnit val="years"/>
      </c:dateAx>
      <c:valAx>
        <c:axId val="1965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4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50072"/>
        <c:axId val="1965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50072"/>
        <c:axId val="196550464"/>
      </c:lineChart>
      <c:dateAx>
        <c:axId val="196550072"/>
        <c:scaling>
          <c:orientation val="minMax"/>
        </c:scaling>
        <c:delete val="1"/>
        <c:axPos val="b"/>
        <c:numFmt formatCode="ge" sourceLinked="1"/>
        <c:majorTickMark val="none"/>
        <c:minorTickMark val="none"/>
        <c:tickLblPos val="none"/>
        <c:crossAx val="196550464"/>
        <c:crosses val="autoZero"/>
        <c:auto val="1"/>
        <c:lblOffset val="100"/>
        <c:baseTimeUnit val="years"/>
      </c:dateAx>
      <c:valAx>
        <c:axId val="1965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5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2888.4</c:v>
                </c:pt>
                <c:pt idx="1">
                  <c:v>2956.7</c:v>
                </c:pt>
                <c:pt idx="2">
                  <c:v>3041.38</c:v>
                </c:pt>
                <c:pt idx="3">
                  <c:v>3494.9</c:v>
                </c:pt>
                <c:pt idx="4">
                  <c:v>1391.02</c:v>
                </c:pt>
              </c:numCache>
            </c:numRef>
          </c:val>
        </c:ser>
        <c:dLbls>
          <c:showLegendKey val="0"/>
          <c:showVal val="0"/>
          <c:showCatName val="0"/>
          <c:showSerName val="0"/>
          <c:showPercent val="0"/>
          <c:showBubbleSize val="0"/>
        </c:dLbls>
        <c:gapWidth val="150"/>
        <c:axId val="196180000"/>
        <c:axId val="19618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96180000"/>
        <c:axId val="196180392"/>
      </c:lineChart>
      <c:dateAx>
        <c:axId val="196180000"/>
        <c:scaling>
          <c:orientation val="minMax"/>
        </c:scaling>
        <c:delete val="1"/>
        <c:axPos val="b"/>
        <c:numFmt formatCode="ge" sourceLinked="1"/>
        <c:majorTickMark val="none"/>
        <c:minorTickMark val="none"/>
        <c:tickLblPos val="none"/>
        <c:crossAx val="196180392"/>
        <c:crosses val="autoZero"/>
        <c:auto val="1"/>
        <c:lblOffset val="100"/>
        <c:baseTimeUnit val="years"/>
      </c:dateAx>
      <c:valAx>
        <c:axId val="19618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63.96</c:v>
                </c:pt>
                <c:pt idx="1">
                  <c:v>66.760000000000005</c:v>
                </c:pt>
                <c:pt idx="2">
                  <c:v>67.69</c:v>
                </c:pt>
                <c:pt idx="3">
                  <c:v>65.69</c:v>
                </c:pt>
                <c:pt idx="4">
                  <c:v>67.03</c:v>
                </c:pt>
              </c:numCache>
            </c:numRef>
          </c:val>
        </c:ser>
        <c:dLbls>
          <c:showLegendKey val="0"/>
          <c:showVal val="0"/>
          <c:showCatName val="0"/>
          <c:showSerName val="0"/>
          <c:showPercent val="0"/>
          <c:showBubbleSize val="0"/>
        </c:dLbls>
        <c:gapWidth val="150"/>
        <c:axId val="196181568"/>
        <c:axId val="19618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96181568"/>
        <c:axId val="196181960"/>
      </c:lineChart>
      <c:dateAx>
        <c:axId val="196181568"/>
        <c:scaling>
          <c:orientation val="minMax"/>
        </c:scaling>
        <c:delete val="1"/>
        <c:axPos val="b"/>
        <c:numFmt formatCode="ge" sourceLinked="1"/>
        <c:majorTickMark val="none"/>
        <c:minorTickMark val="none"/>
        <c:tickLblPos val="none"/>
        <c:crossAx val="196181960"/>
        <c:crosses val="autoZero"/>
        <c:auto val="1"/>
        <c:lblOffset val="100"/>
        <c:baseTimeUnit val="years"/>
      </c:dateAx>
      <c:valAx>
        <c:axId val="19618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236.21</c:v>
                </c:pt>
                <c:pt idx="1">
                  <c:v>226.53</c:v>
                </c:pt>
                <c:pt idx="2">
                  <c:v>229.43</c:v>
                </c:pt>
                <c:pt idx="3">
                  <c:v>237.25</c:v>
                </c:pt>
                <c:pt idx="4">
                  <c:v>230.24</c:v>
                </c:pt>
              </c:numCache>
            </c:numRef>
          </c:val>
        </c:ser>
        <c:dLbls>
          <c:showLegendKey val="0"/>
          <c:showVal val="0"/>
          <c:showCatName val="0"/>
          <c:showSerName val="0"/>
          <c:showPercent val="0"/>
          <c:showBubbleSize val="0"/>
        </c:dLbls>
        <c:gapWidth val="150"/>
        <c:axId val="196183136"/>
        <c:axId val="19618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96183136"/>
        <c:axId val="196183528"/>
      </c:lineChart>
      <c:dateAx>
        <c:axId val="196183136"/>
        <c:scaling>
          <c:orientation val="minMax"/>
        </c:scaling>
        <c:delete val="1"/>
        <c:axPos val="b"/>
        <c:numFmt formatCode="ge" sourceLinked="1"/>
        <c:majorTickMark val="none"/>
        <c:minorTickMark val="none"/>
        <c:tickLblPos val="none"/>
        <c:crossAx val="196183528"/>
        <c:crosses val="autoZero"/>
        <c:auto val="1"/>
        <c:lblOffset val="100"/>
        <c:baseTimeUnit val="years"/>
      </c:dateAx>
      <c:valAx>
        <c:axId val="19618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新潟県　五泉市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52026</v>
      </c>
      <c r="AM8" s="67"/>
      <c r="AN8" s="67"/>
      <c r="AO8" s="67"/>
      <c r="AP8" s="67"/>
      <c r="AQ8" s="67"/>
      <c r="AR8" s="67"/>
      <c r="AS8" s="67"/>
      <c r="AT8" s="66">
        <f>データ!T6</f>
        <v>351.91</v>
      </c>
      <c r="AU8" s="66"/>
      <c r="AV8" s="66"/>
      <c r="AW8" s="66"/>
      <c r="AX8" s="66"/>
      <c r="AY8" s="66"/>
      <c r="AZ8" s="66"/>
      <c r="BA8" s="66"/>
      <c r="BB8" s="66">
        <f>データ!U6</f>
        <v>147.84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2.56</v>
      </c>
      <c r="Q10" s="66"/>
      <c r="R10" s="66"/>
      <c r="S10" s="66"/>
      <c r="T10" s="66"/>
      <c r="U10" s="66"/>
      <c r="V10" s="66"/>
      <c r="W10" s="66">
        <f>データ!Q6</f>
        <v>95.59</v>
      </c>
      <c r="X10" s="66"/>
      <c r="Y10" s="66"/>
      <c r="Z10" s="66"/>
      <c r="AA10" s="66"/>
      <c r="AB10" s="66"/>
      <c r="AC10" s="66"/>
      <c r="AD10" s="67">
        <f>データ!R6</f>
        <v>2800</v>
      </c>
      <c r="AE10" s="67"/>
      <c r="AF10" s="67"/>
      <c r="AG10" s="67"/>
      <c r="AH10" s="67"/>
      <c r="AI10" s="67"/>
      <c r="AJ10" s="67"/>
      <c r="AK10" s="2"/>
      <c r="AL10" s="67">
        <f>データ!V6</f>
        <v>1324</v>
      </c>
      <c r="AM10" s="67"/>
      <c r="AN10" s="67"/>
      <c r="AO10" s="67"/>
      <c r="AP10" s="67"/>
      <c r="AQ10" s="67"/>
      <c r="AR10" s="67"/>
      <c r="AS10" s="67"/>
      <c r="AT10" s="66">
        <f>データ!W6</f>
        <v>0.56000000000000005</v>
      </c>
      <c r="AU10" s="66"/>
      <c r="AV10" s="66"/>
      <c r="AW10" s="66"/>
      <c r="AX10" s="66"/>
      <c r="AY10" s="66"/>
      <c r="AZ10" s="66"/>
      <c r="BA10" s="66"/>
      <c r="BB10" s="66">
        <f>データ!X6</f>
        <v>2364.29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152188</v>
      </c>
      <c r="D6" s="33">
        <f t="shared" si="3"/>
        <v>47</v>
      </c>
      <c r="E6" s="33">
        <f t="shared" si="3"/>
        <v>17</v>
      </c>
      <c r="F6" s="33">
        <f t="shared" si="3"/>
        <v>4</v>
      </c>
      <c r="G6" s="33">
        <f t="shared" si="3"/>
        <v>0</v>
      </c>
      <c r="H6" s="33" t="str">
        <f t="shared" si="3"/>
        <v>新潟県　五泉市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2.56</v>
      </c>
      <c r="Q6" s="34">
        <f t="shared" si="3"/>
        <v>95.59</v>
      </c>
      <c r="R6" s="34">
        <f t="shared" si="3"/>
        <v>2800</v>
      </c>
      <c r="S6" s="34">
        <f t="shared" si="3"/>
        <v>52026</v>
      </c>
      <c r="T6" s="34">
        <f t="shared" si="3"/>
        <v>351.91</v>
      </c>
      <c r="U6" s="34">
        <f t="shared" si="3"/>
        <v>147.84</v>
      </c>
      <c r="V6" s="34">
        <f t="shared" si="3"/>
        <v>1324</v>
      </c>
      <c r="W6" s="34">
        <f t="shared" si="3"/>
        <v>0.56000000000000005</v>
      </c>
      <c r="X6" s="34">
        <f t="shared" si="3"/>
        <v>2364.29</v>
      </c>
      <c r="Y6" s="35">
        <f>IF(Y7="",NA(),Y7)</f>
        <v>72.28</v>
      </c>
      <c r="Z6" s="35">
        <f t="shared" ref="Z6:AH6" si="4">IF(Z7="",NA(),Z7)</f>
        <v>81.599999999999994</v>
      </c>
      <c r="AA6" s="35">
        <f t="shared" si="4"/>
        <v>62.9</v>
      </c>
      <c r="AB6" s="35">
        <f t="shared" si="4"/>
        <v>66.64</v>
      </c>
      <c r="AC6" s="35">
        <f t="shared" si="4"/>
        <v>70.97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2888.4</v>
      </c>
      <c r="BG6" s="35">
        <f t="shared" ref="BG6:BO6" si="7">IF(BG7="",NA(),BG7)</f>
        <v>2956.7</v>
      </c>
      <c r="BH6" s="35">
        <f t="shared" si="7"/>
        <v>3041.38</v>
      </c>
      <c r="BI6" s="35">
        <f t="shared" si="7"/>
        <v>3494.9</v>
      </c>
      <c r="BJ6" s="35">
        <f t="shared" si="7"/>
        <v>1391.02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63.96</v>
      </c>
      <c r="BR6" s="35">
        <f t="shared" ref="BR6:BZ6" si="8">IF(BR7="",NA(),BR7)</f>
        <v>66.760000000000005</v>
      </c>
      <c r="BS6" s="35">
        <f t="shared" si="8"/>
        <v>67.69</v>
      </c>
      <c r="BT6" s="35">
        <f t="shared" si="8"/>
        <v>65.69</v>
      </c>
      <c r="BU6" s="35">
        <f t="shared" si="8"/>
        <v>67.03</v>
      </c>
      <c r="BV6" s="35">
        <f t="shared" si="8"/>
        <v>62.83</v>
      </c>
      <c r="BW6" s="35">
        <f t="shared" si="8"/>
        <v>64.63</v>
      </c>
      <c r="BX6" s="35">
        <f t="shared" si="8"/>
        <v>66.56</v>
      </c>
      <c r="BY6" s="35">
        <f t="shared" si="8"/>
        <v>66.22</v>
      </c>
      <c r="BZ6" s="35">
        <f t="shared" si="8"/>
        <v>69.87</v>
      </c>
      <c r="CA6" s="34" t="str">
        <f>IF(CA7="","",IF(CA7="-","【-】","【"&amp;SUBSTITUTE(TEXT(CA7,"#,##0.00"),"-","△")&amp;"】"))</f>
        <v>【69.80】</v>
      </c>
      <c r="CB6" s="35">
        <f>IF(CB7="",NA(),CB7)</f>
        <v>236.21</v>
      </c>
      <c r="CC6" s="35">
        <f t="shared" ref="CC6:CK6" si="9">IF(CC7="",NA(),CC7)</f>
        <v>226.53</v>
      </c>
      <c r="CD6" s="35">
        <f t="shared" si="9"/>
        <v>229.43</v>
      </c>
      <c r="CE6" s="35">
        <f t="shared" si="9"/>
        <v>237.25</v>
      </c>
      <c r="CF6" s="35">
        <f t="shared" si="9"/>
        <v>230.24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61.71</v>
      </c>
      <c r="CY6" s="35">
        <f t="shared" ref="CY6:DG6" si="11">IF(CY7="",NA(),CY7)</f>
        <v>63.57</v>
      </c>
      <c r="CZ6" s="35">
        <f t="shared" si="11"/>
        <v>63.43</v>
      </c>
      <c r="DA6" s="35">
        <f t="shared" si="11"/>
        <v>65.38</v>
      </c>
      <c r="DB6" s="35">
        <f t="shared" si="11"/>
        <v>66.540000000000006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152188</v>
      </c>
      <c r="D7" s="37">
        <v>47</v>
      </c>
      <c r="E7" s="37">
        <v>17</v>
      </c>
      <c r="F7" s="37">
        <v>4</v>
      </c>
      <c r="G7" s="37">
        <v>0</v>
      </c>
      <c r="H7" s="37" t="s">
        <v>109</v>
      </c>
      <c r="I7" s="37" t="s">
        <v>110</v>
      </c>
      <c r="J7" s="37" t="s">
        <v>111</v>
      </c>
      <c r="K7" s="37" t="s">
        <v>112</v>
      </c>
      <c r="L7" s="37" t="s">
        <v>113</v>
      </c>
      <c r="M7" s="37"/>
      <c r="N7" s="38" t="s">
        <v>114</v>
      </c>
      <c r="O7" s="38" t="s">
        <v>115</v>
      </c>
      <c r="P7" s="38">
        <v>2.56</v>
      </c>
      <c r="Q7" s="38">
        <v>95.59</v>
      </c>
      <c r="R7" s="38">
        <v>2800</v>
      </c>
      <c r="S7" s="38">
        <v>52026</v>
      </c>
      <c r="T7" s="38">
        <v>351.91</v>
      </c>
      <c r="U7" s="38">
        <v>147.84</v>
      </c>
      <c r="V7" s="38">
        <v>1324</v>
      </c>
      <c r="W7" s="38">
        <v>0.56000000000000005</v>
      </c>
      <c r="X7" s="38">
        <v>2364.29</v>
      </c>
      <c r="Y7" s="38">
        <v>72.28</v>
      </c>
      <c r="Z7" s="38">
        <v>81.599999999999994</v>
      </c>
      <c r="AA7" s="38">
        <v>62.9</v>
      </c>
      <c r="AB7" s="38">
        <v>66.64</v>
      </c>
      <c r="AC7" s="38">
        <v>70.97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2888.4</v>
      </c>
      <c r="BG7" s="38">
        <v>2956.7</v>
      </c>
      <c r="BH7" s="38">
        <v>3041.38</v>
      </c>
      <c r="BI7" s="38">
        <v>3494.9</v>
      </c>
      <c r="BJ7" s="38">
        <v>1391.02</v>
      </c>
      <c r="BK7" s="38">
        <v>1622.51</v>
      </c>
      <c r="BL7" s="38">
        <v>1569.13</v>
      </c>
      <c r="BM7" s="38">
        <v>1436</v>
      </c>
      <c r="BN7" s="38">
        <v>1434.89</v>
      </c>
      <c r="BO7" s="38">
        <v>1298.9100000000001</v>
      </c>
      <c r="BP7" s="38">
        <v>1348.09</v>
      </c>
      <c r="BQ7" s="38">
        <v>63.96</v>
      </c>
      <c r="BR7" s="38">
        <v>66.760000000000005</v>
      </c>
      <c r="BS7" s="38">
        <v>67.69</v>
      </c>
      <c r="BT7" s="38">
        <v>65.69</v>
      </c>
      <c r="BU7" s="38">
        <v>67.03</v>
      </c>
      <c r="BV7" s="38">
        <v>62.83</v>
      </c>
      <c r="BW7" s="38">
        <v>64.63</v>
      </c>
      <c r="BX7" s="38">
        <v>66.56</v>
      </c>
      <c r="BY7" s="38">
        <v>66.22</v>
      </c>
      <c r="BZ7" s="38">
        <v>69.87</v>
      </c>
      <c r="CA7" s="38">
        <v>69.8</v>
      </c>
      <c r="CB7" s="38">
        <v>236.21</v>
      </c>
      <c r="CC7" s="38">
        <v>226.53</v>
      </c>
      <c r="CD7" s="38">
        <v>229.43</v>
      </c>
      <c r="CE7" s="38">
        <v>237.25</v>
      </c>
      <c r="CF7" s="38">
        <v>230.24</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61.71</v>
      </c>
      <c r="CY7" s="38">
        <v>63.57</v>
      </c>
      <c r="CZ7" s="38">
        <v>63.43</v>
      </c>
      <c r="DA7" s="38">
        <v>65.38</v>
      </c>
      <c r="DB7" s="38">
        <v>66.540000000000006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2018-02-06T01:00:35Z</cp:lastPrinted>
  <dcterms:created xsi:type="dcterms:W3CDTF">2017-12-25T02:18:29Z</dcterms:created>
  <dcterms:modified xsi:type="dcterms:W3CDTF">2018-02-06T01:00:39Z</dcterms:modified>
  <cp:category/>
</cp:coreProperties>
</file>