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updateLinks="never" defaultThemeVersion="124226"/>
  <mc:AlternateContent xmlns:mc="http://schemas.openxmlformats.org/markup-compatibility/2006">
    <mc:Choice Requires="x15">
      <x15ac:absPath xmlns:x15ac="http://schemas.microsoft.com/office/spreadsheetml/2010/11/ac" url="\\dcs15218ux.local\fs\Share\2030_上下水道局\文書管理台帳\R07文書管理台帳\"/>
    </mc:Choice>
  </mc:AlternateContent>
  <xr:revisionPtr revIDLastSave="0" documentId="13_ncr:1_{E9CEE60F-6698-4BA2-B7E6-12D5324A05D7}" xr6:coauthVersionLast="47" xr6:coauthVersionMax="47" xr10:uidLastSave="{00000000-0000-0000-0000-000000000000}"/>
  <bookViews>
    <workbookView xWindow="-120" yWindow="-120" windowWidth="29040" windowHeight="15990" xr2:uid="{00000000-000D-0000-FFFF-FFFF00000000}"/>
  </bookViews>
  <sheets>
    <sheet name="R7文書管理台帳 (工事関係)" sheetId="16" r:id="rId1"/>
    <sheet name="R7文書管理台帳 (工事以外) " sheetId="18" r:id="rId2"/>
    <sheet name="入力例" sheetId="9" r:id="rId3"/>
    <sheet name="分類 (2)" sheetId="19" r:id="rId4"/>
    <sheet name="Sheet1" sheetId="10" r:id="rId5"/>
    <sheet name="区分" sheetId="15" r:id="rId6"/>
  </sheets>
  <externalReferences>
    <externalReference r:id="rId7"/>
    <externalReference r:id="rId8"/>
  </externalReferences>
  <definedNames>
    <definedName name="_xlnm._FilterDatabase" localSheetId="1" hidden="1">'R7文書管理台帳 (工事以外) '!$A$71:$Q$943</definedName>
    <definedName name="_xlnm._FilterDatabase" localSheetId="0" hidden="1">'R7文書管理台帳 (工事関係)'!$A$71:$Q$1072</definedName>
    <definedName name="_xlnm._FilterDatabase" localSheetId="3" hidden="1">'分類 (2)'!$A$1:$F$548</definedName>
    <definedName name="_xlnm.Print_Area" localSheetId="1">'R7文書管理台帳 (工事以外) '!$A$1:$N$683</definedName>
    <definedName name="_xlnm.Print_Area" localSheetId="0">'R7文書管理台帳 (工事関係)'!$A$1:$N$821</definedName>
    <definedName name="_xlnm.Print_Area" localSheetId="3">'分類 (2)'!$A$1:$F$548</definedName>
    <definedName name="_xlnm.Print_Titles" localSheetId="1">'R7文書管理台帳 (工事以外) '!$70:$71</definedName>
    <definedName name="_xlnm.Print_Titles" localSheetId="0">'R7文書管理台帳 (工事関係)'!$70:$71</definedName>
    <definedName name="_xlnm.Print_Titles" localSheetId="2">入力例!$71:$72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02" i="16" l="1"/>
  <c r="H802" i="16"/>
  <c r="L802" i="16" s="1"/>
  <c r="H335" i="18"/>
  <c r="L335" i="18" s="1"/>
  <c r="H286" i="18"/>
  <c r="L286" i="18" s="1"/>
  <c r="H92" i="18"/>
  <c r="L92" i="18" s="1"/>
  <c r="D92" i="18"/>
  <c r="E92" i="18" s="1"/>
  <c r="Q816" i="16"/>
  <c r="H816" i="16"/>
  <c r="L816" i="16" s="1"/>
  <c r="Q681" i="18"/>
  <c r="H681" i="18"/>
  <c r="L681" i="18" s="1"/>
  <c r="Q679" i="18"/>
  <c r="H679" i="18"/>
  <c r="L679" i="18" s="1"/>
  <c r="H616" i="18"/>
  <c r="L616" i="18" s="1"/>
  <c r="H598" i="18"/>
  <c r="L598" i="18" s="1"/>
  <c r="H578" i="18"/>
  <c r="L578" i="18" s="1"/>
  <c r="H523" i="18"/>
  <c r="L523" i="18" s="1"/>
  <c r="H483" i="18"/>
  <c r="L483" i="18" s="1"/>
  <c r="H473" i="18"/>
  <c r="L473" i="18" s="1"/>
  <c r="H458" i="18"/>
  <c r="L458" i="18" s="1"/>
  <c r="L424" i="18"/>
  <c r="Q815" i="16"/>
  <c r="H815" i="16"/>
  <c r="L815" i="16" s="1"/>
  <c r="Q814" i="16"/>
  <c r="H814" i="16"/>
  <c r="L814" i="16" s="1"/>
  <c r="Q813" i="16"/>
  <c r="H813" i="16"/>
  <c r="L813" i="16" s="1"/>
  <c r="Q801" i="16"/>
  <c r="H801" i="16"/>
  <c r="L801" i="16" s="1"/>
  <c r="Q817" i="16" l="1"/>
  <c r="Q812" i="16"/>
  <c r="H812" i="16"/>
  <c r="L812" i="16" s="1"/>
  <c r="Q811" i="16"/>
  <c r="H811" i="16"/>
  <c r="L811" i="16" s="1"/>
  <c r="Q810" i="16"/>
  <c r="H810" i="16"/>
  <c r="L810" i="16" s="1"/>
  <c r="Q809" i="16"/>
  <c r="H809" i="16"/>
  <c r="L809" i="16" s="1"/>
  <c r="Q808" i="16"/>
  <c r="H808" i="16"/>
  <c r="L808" i="16" s="1"/>
  <c r="Q807" i="16"/>
  <c r="H807" i="16"/>
  <c r="L807" i="16" s="1"/>
  <c r="Q806" i="16"/>
  <c r="H806" i="16"/>
  <c r="L806" i="16" s="1"/>
  <c r="Q805" i="16"/>
  <c r="H805" i="16"/>
  <c r="L805" i="16" s="1"/>
  <c r="Q804" i="16"/>
  <c r="H804" i="16"/>
  <c r="L804" i="16" s="1"/>
  <c r="Q803" i="16"/>
  <c r="H803" i="16"/>
  <c r="L803" i="16" s="1"/>
  <c r="Q800" i="16"/>
  <c r="H800" i="16"/>
  <c r="L800" i="16" s="1"/>
  <c r="Q799" i="16"/>
  <c r="J799" i="16"/>
  <c r="Q798" i="16"/>
  <c r="H797" i="16" l="1"/>
  <c r="L797" i="16" s="1"/>
  <c r="Q797" i="16"/>
  <c r="Q132" i="18" l="1"/>
  <c r="Q791" i="16"/>
  <c r="H791" i="16"/>
  <c r="L791" i="16" s="1"/>
  <c r="Q796" i="16"/>
  <c r="H796" i="16"/>
  <c r="L796" i="16" s="1"/>
  <c r="Q795" i="16"/>
  <c r="H795" i="16"/>
  <c r="L795" i="16" s="1"/>
  <c r="Q794" i="16"/>
  <c r="H794" i="16"/>
  <c r="L794" i="16" s="1"/>
  <c r="Q793" i="16"/>
  <c r="H793" i="16"/>
  <c r="L793" i="16" s="1"/>
  <c r="Q792" i="16"/>
  <c r="H792" i="16"/>
  <c r="L792" i="16" s="1"/>
  <c r="Q790" i="16"/>
  <c r="H790" i="16"/>
  <c r="L790" i="16" s="1"/>
  <c r="Q789" i="16"/>
  <c r="H789" i="16"/>
  <c r="L789" i="16" s="1"/>
  <c r="Q788" i="16"/>
  <c r="H788" i="16"/>
  <c r="L788" i="16" s="1"/>
  <c r="Q787" i="16"/>
  <c r="H787" i="16"/>
  <c r="L787" i="16" s="1"/>
  <c r="Q786" i="16"/>
  <c r="H786" i="16"/>
  <c r="L786" i="16" s="1"/>
  <c r="Q785" i="16"/>
  <c r="H785" i="16"/>
  <c r="L785" i="16" s="1"/>
  <c r="Q784" i="16"/>
  <c r="J784" i="16"/>
  <c r="Q678" i="18" l="1"/>
  <c r="H678" i="18"/>
  <c r="L678" i="18" s="1"/>
  <c r="Q680" i="18"/>
  <c r="H680" i="18"/>
  <c r="L680" i="18" s="1"/>
  <c r="H615" i="18"/>
  <c r="L615" i="18" s="1"/>
  <c r="H597" i="18"/>
  <c r="L597" i="18" s="1"/>
  <c r="H577" i="18"/>
  <c r="L577" i="18" s="1"/>
  <c r="H522" i="18"/>
  <c r="L522" i="18" s="1"/>
  <c r="H482" i="18"/>
  <c r="L482" i="18" s="1"/>
  <c r="H472" i="18"/>
  <c r="L472" i="18" s="1"/>
  <c r="H457" i="18"/>
  <c r="L457" i="18" s="1"/>
  <c r="L423" i="18"/>
  <c r="H334" i="18"/>
  <c r="L334" i="18" s="1"/>
  <c r="H285" i="18"/>
  <c r="L285" i="18" s="1"/>
  <c r="H91" i="18"/>
  <c r="L91" i="18" s="1"/>
  <c r="D91" i="18"/>
  <c r="E91" i="18" s="1"/>
  <c r="H333" i="18" l="1"/>
  <c r="L333" i="18" s="1"/>
  <c r="H284" i="18"/>
  <c r="L284" i="18" s="1"/>
  <c r="H90" i="18" l="1"/>
  <c r="L90" i="18" s="1"/>
  <c r="D90" i="18"/>
  <c r="E90" i="18" s="1"/>
  <c r="H89" i="18"/>
  <c r="L89" i="18" s="1"/>
  <c r="D89" i="18"/>
  <c r="E89" i="18" s="1"/>
  <c r="Q677" i="18"/>
  <c r="H677" i="18"/>
  <c r="L677" i="18" s="1"/>
  <c r="Q676" i="18"/>
  <c r="H676" i="18"/>
  <c r="L676" i="18" s="1"/>
  <c r="H614" i="18"/>
  <c r="L614" i="18" s="1"/>
  <c r="H596" i="18"/>
  <c r="L596" i="18" s="1"/>
  <c r="H576" i="18"/>
  <c r="L576" i="18" s="1"/>
  <c r="H521" i="18"/>
  <c r="L521" i="18" s="1"/>
  <c r="H481" i="18"/>
  <c r="L481" i="18" s="1"/>
  <c r="H471" i="18"/>
  <c r="L471" i="18" s="1"/>
  <c r="H456" i="18"/>
  <c r="L456" i="18" s="1"/>
  <c r="L422" i="18"/>
  <c r="Q782" i="16"/>
  <c r="H782" i="16"/>
  <c r="L782" i="16" s="1"/>
  <c r="Q781" i="16"/>
  <c r="H781" i="16"/>
  <c r="L781" i="16" s="1"/>
  <c r="Q780" i="16"/>
  <c r="H780" i="16"/>
  <c r="L780" i="16" s="1"/>
  <c r="Q779" i="16"/>
  <c r="H779" i="16"/>
  <c r="L779" i="16" s="1"/>
  <c r="Q778" i="16"/>
  <c r="H778" i="16"/>
  <c r="L778" i="16" s="1"/>
  <c r="Q777" i="16"/>
  <c r="H777" i="16"/>
  <c r="L777" i="16" s="1"/>
  <c r="Q776" i="16"/>
  <c r="H776" i="16"/>
  <c r="L776" i="16" s="1"/>
  <c r="Q775" i="16"/>
  <c r="H775" i="16"/>
  <c r="L775" i="16" s="1"/>
  <c r="Q774" i="16"/>
  <c r="H774" i="16"/>
  <c r="L774" i="16" s="1"/>
  <c r="Q773" i="16"/>
  <c r="H773" i="16"/>
  <c r="L773" i="16" s="1"/>
  <c r="H769" i="16"/>
  <c r="L769" i="16" s="1"/>
  <c r="H768" i="16"/>
  <c r="L768" i="16" s="1"/>
  <c r="H767" i="16"/>
  <c r="L767" i="16" s="1"/>
  <c r="H766" i="16"/>
  <c r="L766" i="16" s="1"/>
  <c r="H765" i="16"/>
  <c r="L765" i="16" s="1"/>
  <c r="Q772" i="16"/>
  <c r="H772" i="16"/>
  <c r="L772" i="16" s="1"/>
  <c r="Q771" i="16"/>
  <c r="J771" i="16"/>
  <c r="Q672" i="18" l="1"/>
  <c r="Q673" i="18"/>
  <c r="Q674" i="18"/>
  <c r="Q675" i="18"/>
  <c r="Q682" i="18"/>
  <c r="D281" i="18" l="1"/>
  <c r="D670" i="18"/>
  <c r="D671" i="18"/>
  <c r="D593" i="18"/>
  <c r="D611" i="18"/>
  <c r="H88" i="18"/>
  <c r="L88" i="18" s="1"/>
  <c r="D88" i="18"/>
  <c r="E88" i="18" s="1"/>
  <c r="H764" i="16" l="1"/>
  <c r="L764" i="16" s="1"/>
  <c r="H763" i="16"/>
  <c r="L763" i="16" s="1"/>
  <c r="H762" i="16"/>
  <c r="L762" i="16" s="1"/>
  <c r="H761" i="16"/>
  <c r="L761" i="16" s="1"/>
  <c r="H756" i="16"/>
  <c r="L756" i="16" s="1"/>
  <c r="H757" i="16"/>
  <c r="L757" i="16" s="1"/>
  <c r="H758" i="16"/>
  <c r="L758" i="16" s="1"/>
  <c r="H759" i="16"/>
  <c r="L759" i="16" s="1"/>
  <c r="H760" i="16"/>
  <c r="L760" i="16" s="1"/>
  <c r="H755" i="16" l="1"/>
  <c r="L755" i="16" s="1"/>
  <c r="J754" i="16"/>
  <c r="H675" i="18"/>
  <c r="L675" i="18" s="1"/>
  <c r="H674" i="18"/>
  <c r="L674" i="18" s="1"/>
  <c r="H613" i="18"/>
  <c r="L613" i="18" s="1"/>
  <c r="H595" i="18"/>
  <c r="L595" i="18" s="1"/>
  <c r="H574" i="18"/>
  <c r="L574" i="18" s="1"/>
  <c r="H575" i="18"/>
  <c r="L575" i="18" s="1"/>
  <c r="H520" i="18"/>
  <c r="L520" i="18" s="1"/>
  <c r="H480" i="18"/>
  <c r="L480" i="18" s="1"/>
  <c r="H470" i="18"/>
  <c r="L470" i="18" s="1"/>
  <c r="H455" i="18"/>
  <c r="L455" i="18" s="1"/>
  <c r="L421" i="18"/>
  <c r="H332" i="18" l="1"/>
  <c r="L332" i="18" s="1"/>
  <c r="H283" i="18"/>
  <c r="L283" i="18" s="1"/>
  <c r="L112" i="18" l="1"/>
  <c r="L412" i="18" l="1"/>
  <c r="L413" i="18"/>
  <c r="L411" i="18"/>
  <c r="H281" i="18" l="1"/>
  <c r="H282" i="18"/>
  <c r="L282" i="18" s="1"/>
  <c r="D330" i="18"/>
  <c r="E330" i="18" s="1"/>
  <c r="H330" i="18"/>
  <c r="H331" i="18"/>
  <c r="L331" i="18" s="1"/>
  <c r="H369" i="18"/>
  <c r="H370" i="18"/>
  <c r="L370" i="18" s="1"/>
  <c r="D369" i="18"/>
  <c r="E369" i="18" s="1"/>
  <c r="L420" i="18"/>
  <c r="D453" i="18"/>
  <c r="E453" i="18" s="1"/>
  <c r="H453" i="18"/>
  <c r="H454" i="18"/>
  <c r="L454" i="18" s="1"/>
  <c r="H468" i="18"/>
  <c r="H469" i="18"/>
  <c r="L469" i="18" s="1"/>
  <c r="D468" i="18"/>
  <c r="E468" i="18" s="1"/>
  <c r="H479" i="18"/>
  <c r="L479" i="18" s="1"/>
  <c r="D478" i="18"/>
  <c r="E478" i="18" s="1"/>
  <c r="H519" i="18"/>
  <c r="L519" i="18" s="1"/>
  <c r="D518" i="18"/>
  <c r="E518" i="18" s="1"/>
  <c r="D573" i="18"/>
  <c r="H594" i="18"/>
  <c r="L594" i="18" s="1"/>
  <c r="H612" i="18"/>
  <c r="L612" i="18" s="1"/>
  <c r="H672" i="18"/>
  <c r="L672" i="18" s="1"/>
  <c r="H673" i="18"/>
  <c r="L673" i="18" s="1"/>
  <c r="H752" i="16"/>
  <c r="L752" i="16" s="1"/>
  <c r="H751" i="16"/>
  <c r="L751" i="16" s="1"/>
  <c r="H734" i="16"/>
  <c r="L734" i="16" s="1"/>
  <c r="H735" i="16"/>
  <c r="L735" i="16" s="1"/>
  <c r="H736" i="16"/>
  <c r="L736" i="16" s="1"/>
  <c r="H737" i="16"/>
  <c r="L737" i="16" s="1"/>
  <c r="H738" i="16"/>
  <c r="L738" i="16" s="1"/>
  <c r="H739" i="16"/>
  <c r="L739" i="16" s="1"/>
  <c r="H740" i="16"/>
  <c r="L740" i="16" s="1"/>
  <c r="H741" i="16"/>
  <c r="L741" i="16" s="1"/>
  <c r="H742" i="16"/>
  <c r="L742" i="16" s="1"/>
  <c r="H743" i="16"/>
  <c r="L743" i="16" s="1"/>
  <c r="H744" i="16"/>
  <c r="L744" i="16" s="1"/>
  <c r="H745" i="16"/>
  <c r="L745" i="16" s="1"/>
  <c r="H746" i="16"/>
  <c r="L746" i="16" s="1"/>
  <c r="H747" i="16"/>
  <c r="L747" i="16" s="1"/>
  <c r="H748" i="16"/>
  <c r="L748" i="16" s="1"/>
  <c r="H749" i="16"/>
  <c r="L749" i="16" s="1"/>
  <c r="H750" i="16"/>
  <c r="L750" i="16" s="1"/>
  <c r="H733" i="16"/>
  <c r="L733" i="16" s="1"/>
  <c r="H732" i="16"/>
  <c r="L732" i="16" s="1"/>
  <c r="J731" i="16"/>
  <c r="H729" i="16" l="1"/>
  <c r="L729" i="16" s="1"/>
  <c r="H728" i="16" l="1"/>
  <c r="L728" i="16" s="1"/>
  <c r="H727" i="16"/>
  <c r="L727" i="16" s="1"/>
  <c r="H726" i="16"/>
  <c r="L726" i="16" s="1"/>
  <c r="H725" i="16"/>
  <c r="L725" i="16" s="1"/>
  <c r="H724" i="16"/>
  <c r="L724" i="16" s="1"/>
  <c r="H723" i="16"/>
  <c r="L723" i="16" s="1"/>
  <c r="H722" i="16"/>
  <c r="L722" i="16" s="1"/>
  <c r="H721" i="16"/>
  <c r="L721" i="16" s="1"/>
  <c r="H720" i="16"/>
  <c r="L720" i="16" s="1"/>
  <c r="H719" i="16"/>
  <c r="L719" i="16" s="1"/>
  <c r="H718" i="16"/>
  <c r="L718" i="16" s="1"/>
  <c r="H717" i="16"/>
  <c r="L717" i="16" s="1"/>
  <c r="H716" i="16"/>
  <c r="L716" i="16" s="1"/>
  <c r="H715" i="16"/>
  <c r="L715" i="16" s="1"/>
  <c r="H714" i="16"/>
  <c r="L714" i="16" s="1"/>
  <c r="H713" i="16"/>
  <c r="L713" i="16" s="1"/>
  <c r="H712" i="16"/>
  <c r="L712" i="16" s="1"/>
  <c r="H711" i="16"/>
  <c r="L711" i="16" s="1"/>
  <c r="H710" i="16"/>
  <c r="L710" i="16" s="1"/>
  <c r="H709" i="16"/>
  <c r="L709" i="16" s="1"/>
  <c r="H708" i="16"/>
  <c r="L708" i="16" s="1"/>
  <c r="H707" i="16"/>
  <c r="L707" i="16" s="1"/>
  <c r="H706" i="16"/>
  <c r="L706" i="16" s="1"/>
  <c r="L369" i="18" l="1"/>
  <c r="J704" i="16"/>
  <c r="Q670" i="18"/>
  <c r="H671" i="18"/>
  <c r="L671" i="18" s="1"/>
  <c r="Q669" i="18"/>
  <c r="H670" i="18"/>
  <c r="L670" i="18" s="1"/>
  <c r="Q610" i="18"/>
  <c r="H611" i="18"/>
  <c r="L611" i="18" s="1"/>
  <c r="H593" i="18"/>
  <c r="L593" i="18" s="1"/>
  <c r="Q572" i="18"/>
  <c r="H573" i="18"/>
  <c r="L573" i="18" s="1"/>
  <c r="Q517" i="18"/>
  <c r="H518" i="18"/>
  <c r="L518" i="18" s="1"/>
  <c r="Q477" i="18"/>
  <c r="H478" i="18"/>
  <c r="L478" i="18" s="1"/>
  <c r="L468" i="18"/>
  <c r="L453" i="18"/>
  <c r="L419" i="18"/>
  <c r="L330" i="18"/>
  <c r="L281" i="18"/>
  <c r="J542" i="16" l="1"/>
  <c r="J550" i="16"/>
  <c r="J576" i="16" l="1"/>
  <c r="J590" i="16"/>
  <c r="J618" i="16"/>
  <c r="J679" i="16" l="1"/>
  <c r="J652" i="16"/>
  <c r="L418" i="18" l="1"/>
  <c r="L417" i="18"/>
  <c r="L416" i="18"/>
  <c r="L415" i="18"/>
  <c r="D669" i="18" l="1"/>
  <c r="E669" i="18" s="1"/>
  <c r="D668" i="18"/>
  <c r="E668" i="18" s="1"/>
  <c r="H669" i="18"/>
  <c r="L669" i="18" s="1"/>
  <c r="H668" i="18"/>
  <c r="L668" i="18" s="1"/>
  <c r="D610" i="18"/>
  <c r="E610" i="18" s="1"/>
  <c r="H610" i="18"/>
  <c r="L610" i="18" s="1"/>
  <c r="D592" i="18"/>
  <c r="E592" i="18" s="1"/>
  <c r="H592" i="18"/>
  <c r="L592" i="18" s="1"/>
  <c r="D572" i="18" l="1"/>
  <c r="E572" i="18" s="1"/>
  <c r="H572" i="18"/>
  <c r="L572" i="18" s="1"/>
  <c r="D517" i="18"/>
  <c r="E517" i="18" s="1"/>
  <c r="H517" i="18"/>
  <c r="L517" i="18" s="1"/>
  <c r="D477" i="18"/>
  <c r="E477" i="18" s="1"/>
  <c r="H477" i="18"/>
  <c r="L477" i="18" s="1"/>
  <c r="D467" i="18"/>
  <c r="E467" i="18" s="1"/>
  <c r="H467" i="18"/>
  <c r="L467" i="18" s="1"/>
  <c r="D452" i="18"/>
  <c r="E452" i="18" s="1"/>
  <c r="H452" i="18"/>
  <c r="L452" i="18" s="1"/>
  <c r="D368" i="18" l="1"/>
  <c r="E368" i="18" s="1"/>
  <c r="H368" i="18"/>
  <c r="L368" i="18" s="1"/>
  <c r="D329" i="18"/>
  <c r="E329" i="18" s="1"/>
  <c r="H329" i="18"/>
  <c r="L329" i="18" s="1"/>
  <c r="D280" i="18"/>
  <c r="E280" i="18" s="1"/>
  <c r="H280" i="18"/>
  <c r="L280" i="18" s="1"/>
  <c r="D702" i="16" l="1"/>
  <c r="E702" i="16" s="1"/>
  <c r="D701" i="16"/>
  <c r="E701" i="16" s="1"/>
  <c r="D700" i="16"/>
  <c r="E700" i="16" s="1"/>
  <c r="D699" i="16"/>
  <c r="E699" i="16" s="1"/>
  <c r="D698" i="16"/>
  <c r="E698" i="16" s="1"/>
  <c r="D697" i="16"/>
  <c r="E697" i="16" s="1"/>
  <c r="D696" i="16"/>
  <c r="E696" i="16" s="1"/>
  <c r="D695" i="16"/>
  <c r="E695" i="16" s="1"/>
  <c r="H702" i="16"/>
  <c r="L702" i="16" s="1"/>
  <c r="H701" i="16"/>
  <c r="L701" i="16" s="1"/>
  <c r="H700" i="16"/>
  <c r="L700" i="16" s="1"/>
  <c r="H699" i="16"/>
  <c r="L699" i="16" s="1"/>
  <c r="H698" i="16"/>
  <c r="L698" i="16" s="1"/>
  <c r="H697" i="16"/>
  <c r="L697" i="16" s="1"/>
  <c r="H696" i="16"/>
  <c r="L696" i="16" s="1"/>
  <c r="H695" i="16"/>
  <c r="L695" i="16" s="1"/>
  <c r="D694" i="16"/>
  <c r="E694" i="16" s="1"/>
  <c r="D693" i="16"/>
  <c r="E693" i="16" s="1"/>
  <c r="D692" i="16"/>
  <c r="E692" i="16" s="1"/>
  <c r="D691" i="16"/>
  <c r="E691" i="16" s="1"/>
  <c r="D690" i="16"/>
  <c r="E690" i="16" s="1"/>
  <c r="D689" i="16"/>
  <c r="E689" i="16" s="1"/>
  <c r="D688" i="16"/>
  <c r="E688" i="16" s="1"/>
  <c r="D687" i="16"/>
  <c r="E687" i="16" s="1"/>
  <c r="D686" i="16"/>
  <c r="E686" i="16" s="1"/>
  <c r="D685" i="16"/>
  <c r="E685" i="16" s="1"/>
  <c r="D684" i="16"/>
  <c r="E684" i="16" s="1"/>
  <c r="H694" i="16"/>
  <c r="H693" i="16"/>
  <c r="H692" i="16"/>
  <c r="H691" i="16"/>
  <c r="H690" i="16"/>
  <c r="H689" i="16"/>
  <c r="H688" i="16"/>
  <c r="H687" i="16"/>
  <c r="H686" i="16"/>
  <c r="H685" i="16"/>
  <c r="H684" i="16"/>
  <c r="L694" i="16" l="1"/>
  <c r="L693" i="16"/>
  <c r="L692" i="16"/>
  <c r="L691" i="16"/>
  <c r="L690" i="16"/>
  <c r="L689" i="16"/>
  <c r="L688" i="16"/>
  <c r="L687" i="16"/>
  <c r="L686" i="16"/>
  <c r="L685" i="16"/>
  <c r="L684" i="16"/>
  <c r="H683" i="16"/>
  <c r="L683" i="16" s="1"/>
  <c r="H682" i="16"/>
  <c r="L682" i="16" s="1"/>
  <c r="H681" i="16"/>
  <c r="L681" i="16" s="1"/>
  <c r="D681" i="16"/>
  <c r="E681" i="16" s="1"/>
  <c r="D682" i="16"/>
  <c r="E682" i="16" s="1"/>
  <c r="D683" i="16"/>
  <c r="E683" i="16" s="1"/>
  <c r="H680" i="16"/>
  <c r="L680" i="16" s="1"/>
  <c r="D680" i="16"/>
  <c r="E680" i="16" s="1"/>
  <c r="Q490" i="18" l="1"/>
  <c r="H494" i="18"/>
  <c r="L494" i="18" s="1"/>
  <c r="D494" i="18"/>
  <c r="E494" i="18" s="1"/>
  <c r="D488" i="18"/>
  <c r="E488" i="18" s="1"/>
  <c r="H488" i="18"/>
  <c r="L488" i="18" s="1"/>
  <c r="Q289" i="18" l="1"/>
  <c r="L391" i="18"/>
  <c r="L402" i="18"/>
  <c r="L410" i="18"/>
  <c r="L409" i="18"/>
  <c r="L408" i="18"/>
  <c r="L540" i="18"/>
  <c r="L549" i="18"/>
  <c r="L548" i="18"/>
  <c r="L547" i="18"/>
  <c r="L546" i="18"/>
  <c r="L545" i="18"/>
  <c r="L558" i="18"/>
  <c r="L557" i="18"/>
  <c r="L556" i="18"/>
  <c r="L570" i="18"/>
  <c r="L569" i="18"/>
  <c r="L568" i="18"/>
  <c r="L567" i="18"/>
  <c r="L566" i="18"/>
  <c r="L588" i="18"/>
  <c r="L587" i="18"/>
  <c r="L586" i="18"/>
  <c r="L648" i="18"/>
  <c r="L659" i="18"/>
  <c r="L658" i="18"/>
  <c r="L657" i="18"/>
  <c r="L515" i="18"/>
  <c r="L514" i="18"/>
  <c r="L513" i="18"/>
  <c r="L512" i="18"/>
  <c r="L511" i="18"/>
  <c r="L502" i="18"/>
  <c r="L501" i="18"/>
  <c r="L492" i="18"/>
  <c r="L490" i="18"/>
  <c r="L489" i="18"/>
  <c r="L487" i="18"/>
  <c r="L486" i="18"/>
  <c r="L484" i="18"/>
  <c r="L475" i="18"/>
  <c r="L474" i="18"/>
  <c r="L465" i="18"/>
  <c r="L464" i="18"/>
  <c r="L463" i="18"/>
  <c r="L462" i="18"/>
  <c r="L461" i="18"/>
  <c r="L460" i="18"/>
  <c r="L459" i="18"/>
  <c r="L450" i="18"/>
  <c r="L449" i="18"/>
  <c r="L448" i="18"/>
  <c r="L447" i="18"/>
  <c r="L446" i="18"/>
  <c r="L445" i="18"/>
  <c r="L444" i="18"/>
  <c r="L443" i="18"/>
  <c r="L442" i="18"/>
  <c r="L441" i="18"/>
  <c r="L366" i="18"/>
  <c r="L365" i="18"/>
  <c r="L364" i="18"/>
  <c r="L363" i="18"/>
  <c r="L362" i="18"/>
  <c r="L361" i="18"/>
  <c r="L360" i="18"/>
  <c r="L359" i="18"/>
  <c r="L358" i="18"/>
  <c r="L357" i="18"/>
  <c r="L356" i="18"/>
  <c r="L355" i="18"/>
  <c r="L354" i="18"/>
  <c r="L327" i="18"/>
  <c r="L326" i="18"/>
  <c r="L325" i="18"/>
  <c r="L324" i="18"/>
  <c r="L323" i="18"/>
  <c r="L322" i="18"/>
  <c r="L321" i="18"/>
  <c r="L320" i="18"/>
  <c r="L319" i="18"/>
  <c r="L318" i="18"/>
  <c r="L317" i="18"/>
  <c r="L316" i="18"/>
  <c r="L315" i="18"/>
  <c r="L314" i="18"/>
  <c r="L313" i="18"/>
  <c r="L312" i="18"/>
  <c r="L311" i="18"/>
  <c r="L278" i="18"/>
  <c r="L277" i="18"/>
  <c r="L276" i="18"/>
  <c r="L275" i="18"/>
  <c r="L274" i="18"/>
  <c r="L273" i="18"/>
  <c r="L272" i="18"/>
  <c r="L271" i="18"/>
  <c r="L270" i="18"/>
  <c r="L269" i="18"/>
  <c r="H367" i="18" l="1"/>
  <c r="L367" i="18" s="1"/>
  <c r="D367" i="18"/>
  <c r="E367" i="18" s="1"/>
  <c r="H279" i="18"/>
  <c r="L279" i="18" s="1"/>
  <c r="D279" i="18"/>
  <c r="E279" i="18" s="1"/>
  <c r="H328" i="18"/>
  <c r="L328" i="18" s="1"/>
  <c r="D328" i="18"/>
  <c r="E328" i="18" s="1"/>
  <c r="H451" i="18"/>
  <c r="L451" i="18" s="1"/>
  <c r="D451" i="18"/>
  <c r="E451" i="18" s="1"/>
  <c r="H466" i="18"/>
  <c r="L466" i="18" s="1"/>
  <c r="D466" i="18"/>
  <c r="E466" i="18" s="1"/>
  <c r="H476" i="18"/>
  <c r="L476" i="18" s="1"/>
  <c r="D476" i="18"/>
  <c r="E476" i="18" s="1"/>
  <c r="H516" i="18"/>
  <c r="L516" i="18" s="1"/>
  <c r="D516" i="18"/>
  <c r="E516" i="18" s="1"/>
  <c r="H533" i="18"/>
  <c r="L533" i="18" s="1"/>
  <c r="D533" i="18"/>
  <c r="E533" i="18" s="1"/>
  <c r="H571" i="18"/>
  <c r="L571" i="18" s="1"/>
  <c r="D571" i="18"/>
  <c r="E571" i="18" s="1"/>
  <c r="H591" i="18"/>
  <c r="L591" i="18" s="1"/>
  <c r="D591" i="18"/>
  <c r="E591" i="18" s="1"/>
  <c r="H609" i="18"/>
  <c r="L609" i="18" s="1"/>
  <c r="D609" i="18"/>
  <c r="E609" i="18" s="1"/>
  <c r="H667" i="18"/>
  <c r="L667" i="18" s="1"/>
  <c r="H666" i="18"/>
  <c r="L666" i="18" s="1"/>
  <c r="D667" i="18"/>
  <c r="E667" i="18" s="1"/>
  <c r="D666" i="18"/>
  <c r="E666" i="18" s="1"/>
  <c r="H730" i="16" l="1"/>
  <c r="L730" i="16" s="1"/>
  <c r="D730" i="16"/>
  <c r="E730" i="16" s="1"/>
  <c r="D677" i="16"/>
  <c r="E677" i="16" s="1"/>
  <c r="D676" i="16"/>
  <c r="E676" i="16" s="1"/>
  <c r="D675" i="16"/>
  <c r="E675" i="16" s="1"/>
  <c r="D674" i="16"/>
  <c r="E674" i="16" s="1"/>
  <c r="D673" i="16"/>
  <c r="E673" i="16" s="1"/>
  <c r="D672" i="16"/>
  <c r="E672" i="16" s="1"/>
  <c r="H661" i="16"/>
  <c r="L661" i="16" s="1"/>
  <c r="D661" i="16"/>
  <c r="E661" i="16" s="1"/>
  <c r="Q652" i="16" l="1"/>
  <c r="Q705" i="16"/>
  <c r="H705" i="16"/>
  <c r="L705" i="16" s="1"/>
  <c r="Q677" i="16"/>
  <c r="H677" i="16"/>
  <c r="L677" i="16" s="1"/>
  <c r="Q676" i="16"/>
  <c r="H676" i="16"/>
  <c r="L676" i="16" s="1"/>
  <c r="Q675" i="16"/>
  <c r="H675" i="16"/>
  <c r="L675" i="16" s="1"/>
  <c r="Q674" i="16"/>
  <c r="H674" i="16"/>
  <c r="L674" i="16" s="1"/>
  <c r="Q673" i="16"/>
  <c r="H673" i="16"/>
  <c r="L673" i="16" s="1"/>
  <c r="Q672" i="16"/>
  <c r="H672" i="16"/>
  <c r="L672" i="16" s="1"/>
  <c r="Q671" i="16"/>
  <c r="H671" i="16"/>
  <c r="L671" i="16" s="1"/>
  <c r="D671" i="16"/>
  <c r="E671" i="16" s="1"/>
  <c r="Q670" i="16"/>
  <c r="H670" i="16"/>
  <c r="L670" i="16" s="1"/>
  <c r="D670" i="16"/>
  <c r="E670" i="16" s="1"/>
  <c r="Q669" i="16"/>
  <c r="H669" i="16"/>
  <c r="L669" i="16" s="1"/>
  <c r="D669" i="16"/>
  <c r="E669" i="16" s="1"/>
  <c r="Q668" i="16"/>
  <c r="H668" i="16"/>
  <c r="L668" i="16" s="1"/>
  <c r="D668" i="16"/>
  <c r="E668" i="16" s="1"/>
  <c r="Q667" i="16"/>
  <c r="H667" i="16"/>
  <c r="L667" i="16" s="1"/>
  <c r="D667" i="16"/>
  <c r="E667" i="16" s="1"/>
  <c r="Q666" i="16"/>
  <c r="H666" i="16"/>
  <c r="L666" i="16" s="1"/>
  <c r="D666" i="16"/>
  <c r="E666" i="16" s="1"/>
  <c r="Q665" i="16"/>
  <c r="H665" i="16"/>
  <c r="L665" i="16" s="1"/>
  <c r="D665" i="16"/>
  <c r="E665" i="16" s="1"/>
  <c r="Q664" i="16"/>
  <c r="H664" i="16"/>
  <c r="L664" i="16" s="1"/>
  <c r="D664" i="16"/>
  <c r="E664" i="16" s="1"/>
  <c r="Q663" i="16"/>
  <c r="H663" i="16"/>
  <c r="L663" i="16" s="1"/>
  <c r="D663" i="16"/>
  <c r="E663" i="16" s="1"/>
  <c r="Q662" i="16"/>
  <c r="H662" i="16"/>
  <c r="L662" i="16" s="1"/>
  <c r="D662" i="16"/>
  <c r="E662" i="16" s="1"/>
  <c r="H654" i="16"/>
  <c r="L654" i="16" s="1"/>
  <c r="D654" i="16"/>
  <c r="E654" i="16" s="1"/>
  <c r="H653" i="16"/>
  <c r="L653" i="16" s="1"/>
  <c r="D653" i="16"/>
  <c r="E653" i="16" s="1"/>
  <c r="Q654" i="16"/>
  <c r="Q653" i="16"/>
  <c r="Q660" i="16"/>
  <c r="H660" i="16"/>
  <c r="L660" i="16" s="1"/>
  <c r="D660" i="16"/>
  <c r="E660" i="16" s="1"/>
  <c r="Q659" i="16"/>
  <c r="H659" i="16"/>
  <c r="L659" i="16" s="1"/>
  <c r="D659" i="16"/>
  <c r="E659" i="16" s="1"/>
  <c r="H658" i="16"/>
  <c r="L658" i="16" s="1"/>
  <c r="D658" i="16"/>
  <c r="E658" i="16" s="1"/>
  <c r="H657" i="16"/>
  <c r="L657" i="16" s="1"/>
  <c r="D657" i="16"/>
  <c r="E657" i="16" s="1"/>
  <c r="Q154" i="18" l="1"/>
  <c r="L665" i="18" l="1"/>
  <c r="L662" i="18"/>
  <c r="L663" i="18"/>
  <c r="L664" i="18"/>
  <c r="L607" i="18"/>
  <c r="L608" i="18"/>
  <c r="L589" i="18"/>
  <c r="L590" i="18"/>
  <c r="L531" i="18"/>
  <c r="L532" i="18"/>
  <c r="Q430" i="18"/>
  <c r="Q656" i="16"/>
  <c r="H656" i="16"/>
  <c r="L656" i="16" s="1"/>
  <c r="D656" i="16"/>
  <c r="E656" i="16" s="1"/>
  <c r="Q655" i="16"/>
  <c r="H655" i="16"/>
  <c r="L655" i="16" s="1"/>
  <c r="D655" i="16"/>
  <c r="E655" i="16" s="1"/>
  <c r="Q651" i="16"/>
  <c r="H651" i="16"/>
  <c r="L651" i="16" s="1"/>
  <c r="D651" i="16"/>
  <c r="E651" i="16" s="1"/>
  <c r="Q650" i="16"/>
  <c r="H650" i="16"/>
  <c r="L650" i="16" s="1"/>
  <c r="D650" i="16"/>
  <c r="E650" i="16" s="1"/>
  <c r="Q649" i="16"/>
  <c r="H649" i="16"/>
  <c r="L649" i="16" s="1"/>
  <c r="D649" i="16"/>
  <c r="E649" i="16" s="1"/>
  <c r="Q648" i="16"/>
  <c r="H648" i="16"/>
  <c r="L648" i="16" s="1"/>
  <c r="D648" i="16"/>
  <c r="E648" i="16" s="1"/>
  <c r="Q657" i="16"/>
  <c r="Q658" i="16"/>
  <c r="Q647" i="16"/>
  <c r="H647" i="16"/>
  <c r="L647" i="16" s="1"/>
  <c r="D647" i="16"/>
  <c r="E647" i="16" s="1"/>
  <c r="Q646" i="16"/>
  <c r="H646" i="16"/>
  <c r="L646" i="16" s="1"/>
  <c r="D646" i="16"/>
  <c r="E646" i="16" s="1"/>
  <c r="Q645" i="16"/>
  <c r="H645" i="16"/>
  <c r="L645" i="16" s="1"/>
  <c r="D645" i="16"/>
  <c r="E645" i="16" s="1"/>
  <c r="Q644" i="16"/>
  <c r="H644" i="16"/>
  <c r="L644" i="16" s="1"/>
  <c r="D644" i="16"/>
  <c r="E644" i="16" s="1"/>
  <c r="Q643" i="16"/>
  <c r="H643" i="16"/>
  <c r="L643" i="16" s="1"/>
  <c r="D643" i="16"/>
  <c r="E643" i="16" s="1"/>
  <c r="Q642" i="16"/>
  <c r="H642" i="16"/>
  <c r="L642" i="16" s="1"/>
  <c r="D642" i="16"/>
  <c r="E642" i="16" s="1"/>
  <c r="Q641" i="16"/>
  <c r="H641" i="16"/>
  <c r="L641" i="16" s="1"/>
  <c r="D641" i="16"/>
  <c r="E641" i="16" s="1"/>
  <c r="Q640" i="16"/>
  <c r="H640" i="16"/>
  <c r="L640" i="16" s="1"/>
  <c r="D640" i="16"/>
  <c r="E640" i="16" s="1"/>
  <c r="Q639" i="16"/>
  <c r="H639" i="16"/>
  <c r="L639" i="16" s="1"/>
  <c r="D639" i="16"/>
  <c r="E639" i="16" s="1"/>
  <c r="Q638" i="16"/>
  <c r="H638" i="16"/>
  <c r="L638" i="16" s="1"/>
  <c r="D638" i="16"/>
  <c r="E638" i="16" s="1"/>
  <c r="Q637" i="16"/>
  <c r="H637" i="16"/>
  <c r="L637" i="16" s="1"/>
  <c r="D637" i="16"/>
  <c r="E637" i="16" s="1"/>
  <c r="Q636" i="16"/>
  <c r="H636" i="16"/>
  <c r="L636" i="16" s="1"/>
  <c r="D636" i="16"/>
  <c r="E636" i="16" s="1"/>
  <c r="Q635" i="16"/>
  <c r="H635" i="16"/>
  <c r="L635" i="16" s="1"/>
  <c r="D635" i="16"/>
  <c r="E635" i="16" s="1"/>
  <c r="Q634" i="16"/>
  <c r="H634" i="16"/>
  <c r="L634" i="16" s="1"/>
  <c r="D634" i="16"/>
  <c r="E634" i="16" s="1"/>
  <c r="Q633" i="16"/>
  <c r="H633" i="16"/>
  <c r="L633" i="16" s="1"/>
  <c r="D633" i="16"/>
  <c r="E633" i="16" s="1"/>
  <c r="Q632" i="16"/>
  <c r="H632" i="16"/>
  <c r="L632" i="16" s="1"/>
  <c r="D632" i="16"/>
  <c r="E632" i="16" s="1"/>
  <c r="Q631" i="16"/>
  <c r="H631" i="16"/>
  <c r="L631" i="16" s="1"/>
  <c r="D631" i="16"/>
  <c r="E631" i="16" s="1"/>
  <c r="Q630" i="16"/>
  <c r="H630" i="16"/>
  <c r="L630" i="16" s="1"/>
  <c r="D630" i="16"/>
  <c r="E630" i="16" s="1"/>
  <c r="Q629" i="16"/>
  <c r="H629" i="16"/>
  <c r="L629" i="16" s="1"/>
  <c r="D629" i="16"/>
  <c r="E629" i="16" s="1"/>
  <c r="Q628" i="16"/>
  <c r="H628" i="16"/>
  <c r="L628" i="16" s="1"/>
  <c r="D628" i="16"/>
  <c r="E628" i="16" s="1"/>
  <c r="Q627" i="16"/>
  <c r="H627" i="16"/>
  <c r="L627" i="16" s="1"/>
  <c r="D627" i="16"/>
  <c r="E627" i="16" s="1"/>
  <c r="Q626" i="16"/>
  <c r="H626" i="16"/>
  <c r="L626" i="16" s="1"/>
  <c r="D626" i="16"/>
  <c r="E626" i="16" s="1"/>
  <c r="Q625" i="16"/>
  <c r="H625" i="16"/>
  <c r="L625" i="16" s="1"/>
  <c r="D625" i="16"/>
  <c r="E625" i="16" s="1"/>
  <c r="Q624" i="16"/>
  <c r="H624" i="16"/>
  <c r="L624" i="16" s="1"/>
  <c r="D624" i="16"/>
  <c r="E624" i="16" s="1"/>
  <c r="H623" i="16"/>
  <c r="L623" i="16" s="1"/>
  <c r="D623" i="16"/>
  <c r="E623" i="16" s="1"/>
  <c r="Q622" i="16"/>
  <c r="H622" i="16"/>
  <c r="L622" i="16" s="1"/>
  <c r="D622" i="16"/>
  <c r="E622" i="16" s="1"/>
  <c r="Q621" i="16"/>
  <c r="H621" i="16"/>
  <c r="L621" i="16" s="1"/>
  <c r="D621" i="16"/>
  <c r="E621" i="16" s="1"/>
  <c r="Q620" i="16"/>
  <c r="H620" i="16"/>
  <c r="L620" i="16" s="1"/>
  <c r="D620" i="16"/>
  <c r="E620" i="16" s="1"/>
  <c r="Q619" i="16"/>
  <c r="H619" i="16"/>
  <c r="L619" i="16" s="1"/>
  <c r="D619" i="16"/>
  <c r="E619" i="16" s="1"/>
  <c r="Q729" i="16"/>
  <c r="Q704" i="16"/>
  <c r="Q730" i="16"/>
  <c r="Q731" i="16"/>
  <c r="Q732" i="16"/>
  <c r="Q617" i="16"/>
  <c r="Q618" i="16"/>
  <c r="Q616" i="16" l="1"/>
  <c r="H616" i="16"/>
  <c r="L616" i="16" s="1"/>
  <c r="D616" i="16"/>
  <c r="E616" i="16" s="1"/>
  <c r="Q615" i="16"/>
  <c r="H615" i="16"/>
  <c r="L615" i="16" s="1"/>
  <c r="D615" i="16"/>
  <c r="E615" i="16" s="1"/>
  <c r="Q614" i="16"/>
  <c r="H614" i="16"/>
  <c r="L614" i="16" s="1"/>
  <c r="D614" i="16"/>
  <c r="E614" i="16" s="1"/>
  <c r="Q613" i="16"/>
  <c r="H613" i="16"/>
  <c r="L613" i="16" s="1"/>
  <c r="D613" i="16"/>
  <c r="E613" i="16" s="1"/>
  <c r="Q612" i="16"/>
  <c r="H612" i="16"/>
  <c r="L612" i="16" s="1"/>
  <c r="D612" i="16"/>
  <c r="E612" i="16" s="1"/>
  <c r="Q611" i="16"/>
  <c r="H611" i="16"/>
  <c r="L611" i="16" s="1"/>
  <c r="D611" i="16"/>
  <c r="E611" i="16" s="1"/>
  <c r="Q610" i="16"/>
  <c r="H610" i="16"/>
  <c r="L610" i="16" s="1"/>
  <c r="D610" i="16"/>
  <c r="E610" i="16" s="1"/>
  <c r="Q609" i="16"/>
  <c r="H609" i="16"/>
  <c r="L609" i="16" s="1"/>
  <c r="D609" i="16"/>
  <c r="E609" i="16" s="1"/>
  <c r="Q608" i="16"/>
  <c r="H608" i="16"/>
  <c r="L608" i="16" s="1"/>
  <c r="D608" i="16"/>
  <c r="E608" i="16" s="1"/>
  <c r="Q607" i="16"/>
  <c r="H607" i="16"/>
  <c r="L607" i="16" s="1"/>
  <c r="D607" i="16"/>
  <c r="E607" i="16" s="1"/>
  <c r="Q606" i="16"/>
  <c r="H606" i="16"/>
  <c r="L606" i="16" s="1"/>
  <c r="D606" i="16"/>
  <c r="E606" i="16" s="1"/>
  <c r="Q605" i="16"/>
  <c r="H605" i="16"/>
  <c r="L605" i="16" s="1"/>
  <c r="D605" i="16"/>
  <c r="E605" i="16" s="1"/>
  <c r="Q604" i="16"/>
  <c r="H604" i="16"/>
  <c r="L604" i="16" s="1"/>
  <c r="D604" i="16"/>
  <c r="E604" i="16" s="1"/>
  <c r="H595" i="16"/>
  <c r="L595" i="16" s="1"/>
  <c r="D595" i="16"/>
  <c r="E595" i="16" s="1"/>
  <c r="Q603" i="16" l="1"/>
  <c r="H603" i="16"/>
  <c r="L603" i="16" s="1"/>
  <c r="D603" i="16"/>
  <c r="E603" i="16" s="1"/>
  <c r="Q602" i="16"/>
  <c r="H602" i="16"/>
  <c r="L602" i="16" s="1"/>
  <c r="D602" i="16"/>
  <c r="E602" i="16" s="1"/>
  <c r="Q601" i="16"/>
  <c r="H601" i="16"/>
  <c r="L601" i="16" s="1"/>
  <c r="D601" i="16"/>
  <c r="E601" i="16" s="1"/>
  <c r="Q600" i="16"/>
  <c r="H600" i="16"/>
  <c r="L600" i="16" s="1"/>
  <c r="D600" i="16"/>
  <c r="E600" i="16" s="1"/>
  <c r="Q599" i="16"/>
  <c r="H599" i="16"/>
  <c r="L599" i="16" s="1"/>
  <c r="D599" i="16"/>
  <c r="E599" i="16" s="1"/>
  <c r="Q598" i="16"/>
  <c r="H598" i="16"/>
  <c r="L598" i="16" s="1"/>
  <c r="D598" i="16"/>
  <c r="E598" i="16" s="1"/>
  <c r="Q597" i="16"/>
  <c r="H597" i="16"/>
  <c r="L597" i="16" s="1"/>
  <c r="D597" i="16"/>
  <c r="E597" i="16" s="1"/>
  <c r="Q596" i="16"/>
  <c r="H596" i="16"/>
  <c r="L596" i="16" s="1"/>
  <c r="D596" i="16"/>
  <c r="E596" i="16" s="1"/>
  <c r="Q594" i="16"/>
  <c r="H594" i="16"/>
  <c r="L594" i="16" s="1"/>
  <c r="D594" i="16"/>
  <c r="E594" i="16" s="1"/>
  <c r="Q593" i="16"/>
  <c r="H593" i="16"/>
  <c r="L593" i="16" s="1"/>
  <c r="D593" i="16"/>
  <c r="E593" i="16" s="1"/>
  <c r="H592" i="16"/>
  <c r="L592" i="16" s="1"/>
  <c r="D592" i="16"/>
  <c r="E592" i="16" s="1"/>
  <c r="H591" i="16"/>
  <c r="L591" i="16" s="1"/>
  <c r="D591" i="16"/>
  <c r="E591" i="16" s="1"/>
  <c r="H583" i="16" l="1"/>
  <c r="L583" i="16" s="1"/>
  <c r="D583" i="16"/>
  <c r="E583" i="16" s="1"/>
  <c r="Q574" i="16"/>
  <c r="Q554" i="16"/>
  <c r="Q573" i="16"/>
  <c r="Q572" i="16"/>
  <c r="D588" i="16" l="1"/>
  <c r="E588" i="16" s="1"/>
  <c r="H589" i="16" l="1"/>
  <c r="L589" i="16" s="1"/>
  <c r="D589" i="16"/>
  <c r="E589" i="16" s="1"/>
  <c r="H588" i="16"/>
  <c r="L588" i="16" s="1"/>
  <c r="H587" i="16"/>
  <c r="L587" i="16" s="1"/>
  <c r="D587" i="16"/>
  <c r="E587" i="16" s="1"/>
  <c r="H586" i="16"/>
  <c r="L586" i="16" s="1"/>
  <c r="D586" i="16"/>
  <c r="E586" i="16" s="1"/>
  <c r="H450" i="16"/>
  <c r="Q665" i="18" l="1"/>
  <c r="Q429" i="18"/>
  <c r="Q656" i="18" l="1"/>
  <c r="L661" i="18"/>
  <c r="Q655" i="18"/>
  <c r="L660" i="18"/>
  <c r="Q632" i="18"/>
  <c r="Q631" i="18"/>
  <c r="Q630" i="18"/>
  <c r="Q629" i="18"/>
  <c r="Q628" i="18"/>
  <c r="Q625" i="18"/>
  <c r="Q624" i="18"/>
  <c r="Q623" i="18"/>
  <c r="Q622" i="18"/>
  <c r="Q621" i="18"/>
  <c r="Q620" i="18"/>
  <c r="Q619" i="18"/>
  <c r="Q618" i="18"/>
  <c r="Q617" i="18"/>
  <c r="Q611" i="18"/>
  <c r="Q609" i="18"/>
  <c r="Q608" i="18"/>
  <c r="Q607" i="18"/>
  <c r="Q602" i="18"/>
  <c r="L606" i="18"/>
  <c r="Q584" i="18"/>
  <c r="Q583" i="18"/>
  <c r="Q582" i="18"/>
  <c r="Q581" i="18"/>
  <c r="Q580" i="18"/>
  <c r="Q579" i="18"/>
  <c r="Q573" i="18"/>
  <c r="Q571" i="18"/>
  <c r="Q570" i="18"/>
  <c r="Q569" i="18"/>
  <c r="Q554" i="18"/>
  <c r="Q553" i="18"/>
  <c r="Q552" i="18"/>
  <c r="Q551" i="18"/>
  <c r="Q550" i="18"/>
  <c r="Q549" i="18"/>
  <c r="Q548" i="18"/>
  <c r="Q547" i="18"/>
  <c r="Q546" i="18"/>
  <c r="Q545" i="18"/>
  <c r="Q544" i="18"/>
  <c r="Q543" i="18"/>
  <c r="Q540" i="18"/>
  <c r="Q539" i="18"/>
  <c r="Q538" i="18"/>
  <c r="Q537" i="18"/>
  <c r="Q535" i="18"/>
  <c r="Q536" i="18"/>
  <c r="Q534" i="18"/>
  <c r="Q533" i="18"/>
  <c r="Q532" i="18"/>
  <c r="Q531" i="18"/>
  <c r="Q530" i="18"/>
  <c r="Q526" i="18"/>
  <c r="L530" i="18"/>
  <c r="Q525" i="18"/>
  <c r="Q524" i="18"/>
  <c r="Q518" i="18"/>
  <c r="Q516" i="18"/>
  <c r="Q515" i="18"/>
  <c r="Q514" i="18"/>
  <c r="Q509" i="18"/>
  <c r="Q508" i="18"/>
  <c r="Q507" i="18"/>
  <c r="Q506" i="18"/>
  <c r="Q505" i="18"/>
  <c r="Q504" i="18"/>
  <c r="Q503" i="18"/>
  <c r="Q502" i="18"/>
  <c r="Q501" i="18"/>
  <c r="Q500" i="18"/>
  <c r="Q499" i="18"/>
  <c r="Q498" i="18"/>
  <c r="Q497" i="18"/>
  <c r="Q496" i="18"/>
  <c r="Q495" i="18"/>
  <c r="Q494" i="18"/>
  <c r="Q493" i="18"/>
  <c r="Q492" i="18"/>
  <c r="Q491" i="18"/>
  <c r="Q489" i="18"/>
  <c r="Q488" i="18"/>
  <c r="Q487" i="18"/>
  <c r="Q485" i="18"/>
  <c r="Q486" i="18"/>
  <c r="Q476" i="18"/>
  <c r="Q475" i="18"/>
  <c r="Q474" i="18"/>
  <c r="Q453" i="18"/>
  <c r="Q452" i="18"/>
  <c r="Q451" i="18"/>
  <c r="Q450" i="18"/>
  <c r="Q444" i="18"/>
  <c r="Q443" i="18"/>
  <c r="Q442" i="18"/>
  <c r="Q441" i="18"/>
  <c r="Q440" i="18"/>
  <c r="Q439" i="18"/>
  <c r="Q438" i="18"/>
  <c r="Q437" i="18"/>
  <c r="Q436" i="18"/>
  <c r="Q435" i="18"/>
  <c r="Q434" i="18"/>
  <c r="Q433" i="18"/>
  <c r="Q432" i="18"/>
  <c r="Q431" i="18"/>
  <c r="Q428" i="18"/>
  <c r="Q427" i="18"/>
  <c r="Q426" i="18"/>
  <c r="Q425" i="18"/>
  <c r="Q419" i="18"/>
  <c r="Q418" i="18"/>
  <c r="Q417" i="18"/>
  <c r="L414" i="18"/>
  <c r="Q411" i="18"/>
  <c r="Q410" i="18"/>
  <c r="Q409" i="18"/>
  <c r="Q408" i="18"/>
  <c r="Q407" i="18"/>
  <c r="Q406" i="18"/>
  <c r="Q405" i="18"/>
  <c r="Q404" i="18"/>
  <c r="Q403" i="18"/>
  <c r="Q402" i="18"/>
  <c r="Q401" i="18"/>
  <c r="Q400" i="18"/>
  <c r="Q399" i="18"/>
  <c r="Q398" i="18"/>
  <c r="Q397" i="18"/>
  <c r="Q396" i="18"/>
  <c r="Q395" i="18"/>
  <c r="Q394" i="18"/>
  <c r="Q393" i="18"/>
  <c r="Q392" i="18"/>
  <c r="Q391" i="18"/>
  <c r="Q390" i="18"/>
  <c r="Q388" i="18"/>
  <c r="Q387" i="18"/>
  <c r="Q386" i="18"/>
  <c r="Q385" i="18"/>
  <c r="Q384" i="18"/>
  <c r="Q382" i="18"/>
  <c r="Q381" i="18"/>
  <c r="Q380" i="18"/>
  <c r="Q379" i="18"/>
  <c r="Q378" i="18"/>
  <c r="Q377" i="18"/>
  <c r="Q376" i="18"/>
  <c r="Q375" i="18"/>
  <c r="Q374" i="18"/>
  <c r="Q373" i="18"/>
  <c r="Q372" i="18"/>
  <c r="Q371" i="18"/>
  <c r="Q369" i="18"/>
  <c r="Q368" i="18"/>
  <c r="Q362" i="18"/>
  <c r="Q361" i="18"/>
  <c r="Q360" i="18"/>
  <c r="Q359" i="18"/>
  <c r="Q358" i="18"/>
  <c r="Q357" i="18"/>
  <c r="Q356" i="18"/>
  <c r="Q355" i="18"/>
  <c r="Q354" i="18"/>
  <c r="Q353" i="18"/>
  <c r="Q352" i="18"/>
  <c r="Q351" i="18"/>
  <c r="Q350" i="18"/>
  <c r="Q349" i="18"/>
  <c r="Q348" i="18"/>
  <c r="Q347" i="18"/>
  <c r="Q346" i="18"/>
  <c r="Q345" i="18"/>
  <c r="Q344" i="18"/>
  <c r="Q343" i="18"/>
  <c r="Q342" i="18"/>
  <c r="Q341" i="18"/>
  <c r="Q340" i="18"/>
  <c r="Q339" i="18"/>
  <c r="Q338" i="18"/>
  <c r="Q337" i="18"/>
  <c r="Q336" i="18"/>
  <c r="Q330" i="18"/>
  <c r="Q325" i="18"/>
  <c r="D325" i="18"/>
  <c r="E325" i="18" s="1"/>
  <c r="Q324" i="18"/>
  <c r="Q323" i="18"/>
  <c r="Q322" i="18"/>
  <c r="Q321" i="18"/>
  <c r="Q320" i="18"/>
  <c r="Q319" i="18"/>
  <c r="Q318" i="18"/>
  <c r="Q317" i="18"/>
  <c r="Q316" i="18"/>
  <c r="Q313" i="18"/>
  <c r="Q312" i="18"/>
  <c r="Q311" i="18"/>
  <c r="Q310" i="18"/>
  <c r="Q309" i="18"/>
  <c r="Q308" i="18"/>
  <c r="Q306" i="18"/>
  <c r="Q305" i="18"/>
  <c r="Q304" i="18"/>
  <c r="Q303" i="18"/>
  <c r="Q301" i="18"/>
  <c r="Q300" i="18"/>
  <c r="Q299" i="18"/>
  <c r="Q298" i="18"/>
  <c r="Q297" i="18"/>
  <c r="Q296" i="18"/>
  <c r="Q295" i="18"/>
  <c r="Q294" i="18"/>
  <c r="Q293" i="18"/>
  <c r="Q292" i="18"/>
  <c r="Q291" i="18"/>
  <c r="Q290" i="18"/>
  <c r="Q288" i="18"/>
  <c r="Q287" i="18"/>
  <c r="Q267" i="18"/>
  <c r="Q275" i="18"/>
  <c r="Q274" i="18"/>
  <c r="Q273" i="18"/>
  <c r="Q272" i="18"/>
  <c r="Q271" i="18"/>
  <c r="Q270" i="18"/>
  <c r="Q269" i="18"/>
  <c r="Q268" i="18"/>
  <c r="Q266" i="18"/>
  <c r="Q265" i="18"/>
  <c r="Q264" i="18"/>
  <c r="Q263" i="18"/>
  <c r="Q262" i="18"/>
  <c r="Q261" i="18"/>
  <c r="Q260" i="18"/>
  <c r="Q259" i="18"/>
  <c r="Q258" i="18"/>
  <c r="Q257" i="18"/>
  <c r="Q256" i="18"/>
  <c r="Q255" i="18"/>
  <c r="Q254" i="18"/>
  <c r="Q253" i="18"/>
  <c r="Q252" i="18"/>
  <c r="Q251" i="18"/>
  <c r="Q250" i="18"/>
  <c r="Q249" i="18"/>
  <c r="Q248" i="18"/>
  <c r="Q247" i="18"/>
  <c r="Q246" i="18"/>
  <c r="Q245" i="18"/>
  <c r="Q244" i="18"/>
  <c r="Q243" i="18"/>
  <c r="Q242" i="18"/>
  <c r="Q241" i="18"/>
  <c r="Q240" i="18"/>
  <c r="Q239" i="18"/>
  <c r="Q238" i="18"/>
  <c r="Q237" i="18"/>
  <c r="Q236" i="18"/>
  <c r="Q235" i="18"/>
  <c r="Q234" i="18"/>
  <c r="Q233" i="18"/>
  <c r="Q232" i="18"/>
  <c r="Q231" i="18"/>
  <c r="Q230" i="18"/>
  <c r="Q229" i="18"/>
  <c r="Q228" i="18"/>
  <c r="Q227" i="18"/>
  <c r="Q226" i="18"/>
  <c r="Q225" i="18"/>
  <c r="Q224" i="18"/>
  <c r="Q223" i="18"/>
  <c r="Q222" i="18"/>
  <c r="Q221" i="18"/>
  <c r="Q220" i="18"/>
  <c r="Q219" i="18"/>
  <c r="Q218" i="18"/>
  <c r="Q217" i="18"/>
  <c r="Q216" i="18"/>
  <c r="Q215" i="18"/>
  <c r="Q214" i="18"/>
  <c r="Q213" i="18"/>
  <c r="Q212" i="18"/>
  <c r="Q211" i="18"/>
  <c r="Q210" i="18"/>
  <c r="Q209" i="18"/>
  <c r="Q208" i="18"/>
  <c r="Q207" i="18"/>
  <c r="Q206" i="18"/>
  <c r="Q205" i="18"/>
  <c r="Q204" i="18"/>
  <c r="Q203" i="18"/>
  <c r="Q202" i="18"/>
  <c r="Q201" i="18"/>
  <c r="Q199" i="18"/>
  <c r="Q198" i="18"/>
  <c r="Q197" i="18"/>
  <c r="Q196" i="18"/>
  <c r="Q195" i="18"/>
  <c r="Q194" i="18"/>
  <c r="Q193" i="18"/>
  <c r="Q192" i="18"/>
  <c r="Q189" i="18"/>
  <c r="Q187" i="18"/>
  <c r="Q185" i="18"/>
  <c r="Q182" i="18"/>
  <c r="Q181" i="18"/>
  <c r="Q180" i="18"/>
  <c r="Q179" i="18"/>
  <c r="Q178" i="18"/>
  <c r="Q177" i="18"/>
  <c r="Q176" i="18"/>
  <c r="Q175" i="18"/>
  <c r="Q174" i="18"/>
  <c r="Q173" i="18"/>
  <c r="Q172" i="18"/>
  <c r="Q171" i="18"/>
  <c r="Q170" i="18"/>
  <c r="Q166" i="18"/>
  <c r="Q165" i="18"/>
  <c r="Q163" i="18"/>
  <c r="Q162" i="18"/>
  <c r="Q161" i="18"/>
  <c r="Q160" i="18"/>
  <c r="Q159" i="18"/>
  <c r="Q158" i="18"/>
  <c r="Q157" i="18"/>
  <c r="Q156" i="18"/>
  <c r="Q155" i="18"/>
  <c r="Q153" i="18"/>
  <c r="Q152" i="18"/>
  <c r="Q151" i="18"/>
  <c r="Q150" i="18"/>
  <c r="Q149" i="18"/>
  <c r="Q148" i="18"/>
  <c r="Q146" i="18"/>
  <c r="Q142" i="18"/>
  <c r="Q141" i="18"/>
  <c r="Q140" i="18"/>
  <c r="Q139" i="18"/>
  <c r="Q138" i="18"/>
  <c r="Q137" i="18"/>
  <c r="Q136" i="18"/>
  <c r="Q135" i="18"/>
  <c r="Q134" i="18"/>
  <c r="Q133" i="18"/>
  <c r="Q131" i="18"/>
  <c r="Q130" i="18"/>
  <c r="Q129" i="18"/>
  <c r="Q128" i="18"/>
  <c r="Q127" i="18"/>
  <c r="Q126" i="18"/>
  <c r="Q125" i="18"/>
  <c r="Q124" i="18"/>
  <c r="Q123" i="18"/>
  <c r="Q122" i="18"/>
  <c r="Q121" i="18"/>
  <c r="Q120" i="18"/>
  <c r="Q119" i="18"/>
  <c r="Q118" i="18"/>
  <c r="Q117" i="18"/>
  <c r="Q116" i="18"/>
  <c r="Q115" i="18"/>
  <c r="Q114" i="18"/>
  <c r="Q113" i="18"/>
  <c r="Q109" i="18"/>
  <c r="Q108" i="18"/>
  <c r="Q107" i="18"/>
  <c r="Q106" i="18"/>
  <c r="Q105" i="18"/>
  <c r="Q104" i="18"/>
  <c r="Q103" i="18"/>
  <c r="L102" i="18"/>
  <c r="Q99" i="18"/>
  <c r="Q98" i="18"/>
  <c r="Q97" i="18"/>
  <c r="Q96" i="18"/>
  <c r="Q95" i="18"/>
  <c r="Q94" i="18"/>
  <c r="Q93" i="18"/>
  <c r="Q83" i="18"/>
  <c r="Q82" i="18"/>
  <c r="Q81" i="18"/>
  <c r="Q80" i="18"/>
  <c r="Q79" i="18"/>
  <c r="Q78" i="18"/>
  <c r="Q77" i="18"/>
  <c r="Q76" i="18"/>
  <c r="Q75" i="18"/>
  <c r="Q74" i="18"/>
  <c r="Q73" i="18"/>
  <c r="Q943" i="18"/>
  <c r="Q942" i="18"/>
  <c r="Q941" i="18"/>
  <c r="Q940" i="18"/>
  <c r="Q939" i="18"/>
  <c r="Q938" i="18"/>
  <c r="Q937" i="18"/>
  <c r="Q936" i="18"/>
  <c r="Q935" i="18"/>
  <c r="Q934" i="18"/>
  <c r="Q933" i="18"/>
  <c r="Q932" i="18"/>
  <c r="Q931" i="18"/>
  <c r="Q930" i="18"/>
  <c r="Q929" i="18"/>
  <c r="Q928" i="18"/>
  <c r="Q927" i="18"/>
  <c r="Q926" i="18"/>
  <c r="Q925" i="18"/>
  <c r="Q924" i="18"/>
  <c r="Q923" i="18"/>
  <c r="Q922" i="18"/>
  <c r="Q921" i="18"/>
  <c r="Q920" i="18"/>
  <c r="Q919" i="18"/>
  <c r="Q918" i="18"/>
  <c r="Q917" i="18"/>
  <c r="Q916" i="18"/>
  <c r="Q915" i="18"/>
  <c r="Q914" i="18"/>
  <c r="Q913" i="18"/>
  <c r="Q912" i="18"/>
  <c r="Q911" i="18"/>
  <c r="Q910" i="18"/>
  <c r="Q909" i="18"/>
  <c r="Q908" i="18"/>
  <c r="Q907" i="18"/>
  <c r="Q906" i="18"/>
  <c r="Q905" i="18"/>
  <c r="Q904" i="18"/>
  <c r="Q903" i="18"/>
  <c r="Q902" i="18"/>
  <c r="Q901" i="18"/>
  <c r="Q900" i="18"/>
  <c r="Q899" i="18"/>
  <c r="Q898" i="18"/>
  <c r="Q897" i="18"/>
  <c r="Q896" i="18"/>
  <c r="Q895" i="18"/>
  <c r="Q894" i="18"/>
  <c r="Q893" i="18"/>
  <c r="Q892" i="18"/>
  <c r="Q891" i="18"/>
  <c r="Q890" i="18"/>
  <c r="Q889" i="18"/>
  <c r="Q888" i="18"/>
  <c r="Q887" i="18"/>
  <c r="Q886" i="18"/>
  <c r="Q885" i="18"/>
  <c r="Q884" i="18"/>
  <c r="Q883" i="18"/>
  <c r="Q882" i="18"/>
  <c r="Q881" i="18"/>
  <c r="Q880" i="18"/>
  <c r="Q879" i="18"/>
  <c r="Q878" i="18"/>
  <c r="Q877" i="18"/>
  <c r="Q876" i="18"/>
  <c r="Q875" i="18"/>
  <c r="Q874" i="18"/>
  <c r="Q873" i="18"/>
  <c r="Q872" i="18"/>
  <c r="Q871" i="18"/>
  <c r="Q870" i="18"/>
  <c r="Q869" i="18"/>
  <c r="Q868" i="18"/>
  <c r="Q867" i="18"/>
  <c r="Q866" i="18"/>
  <c r="Q865" i="18"/>
  <c r="Q864" i="18"/>
  <c r="Q863" i="18"/>
  <c r="Q862" i="18"/>
  <c r="Q861" i="18"/>
  <c r="Q860" i="18"/>
  <c r="Q859" i="18"/>
  <c r="Q858" i="18"/>
  <c r="Q857" i="18"/>
  <c r="Q856" i="18"/>
  <c r="Q855" i="18"/>
  <c r="Q854" i="18"/>
  <c r="Q853" i="18"/>
  <c r="Q852" i="18"/>
  <c r="Q851" i="18"/>
  <c r="Q850" i="18"/>
  <c r="Q849" i="18"/>
  <c r="Q848" i="18"/>
  <c r="Q847" i="18"/>
  <c r="Q846" i="18"/>
  <c r="Q845" i="18"/>
  <c r="Q844" i="18"/>
  <c r="Q843" i="18"/>
  <c r="Q842" i="18"/>
  <c r="Q841" i="18"/>
  <c r="Q840" i="18"/>
  <c r="Q839" i="18"/>
  <c r="Q838" i="18"/>
  <c r="Q837" i="18"/>
  <c r="Q836" i="18"/>
  <c r="Q835" i="18"/>
  <c r="Q834" i="18"/>
  <c r="Q833" i="18"/>
  <c r="Q832" i="18"/>
  <c r="Q831" i="18"/>
  <c r="Q830" i="18"/>
  <c r="Q829" i="18"/>
  <c r="Q828" i="18"/>
  <c r="Q827" i="18"/>
  <c r="Q826" i="18"/>
  <c r="Q825" i="18"/>
  <c r="Q824" i="18"/>
  <c r="Q823" i="18"/>
  <c r="Q822" i="18"/>
  <c r="Q821" i="18"/>
  <c r="Q820" i="18"/>
  <c r="Q819" i="18"/>
  <c r="Q818" i="18"/>
  <c r="Q817" i="18"/>
  <c r="Q816" i="18"/>
  <c r="Q815" i="18"/>
  <c r="Q814" i="18"/>
  <c r="Q813" i="18"/>
  <c r="Q812" i="18"/>
  <c r="Q811" i="18"/>
  <c r="Q810" i="18"/>
  <c r="Q809" i="18"/>
  <c r="Q808" i="18"/>
  <c r="Q807" i="18"/>
  <c r="Q806" i="18"/>
  <c r="Q805" i="18"/>
  <c r="Q804" i="18"/>
  <c r="Q803" i="18"/>
  <c r="Q802" i="18"/>
  <c r="Q801" i="18"/>
  <c r="Q800" i="18"/>
  <c r="Q799" i="18"/>
  <c r="Q798" i="18"/>
  <c r="Q797" i="18"/>
  <c r="Q796" i="18"/>
  <c r="Q795" i="18"/>
  <c r="Q794" i="18"/>
  <c r="Q793" i="18"/>
  <c r="Q792" i="18"/>
  <c r="Q791" i="18"/>
  <c r="Q790" i="18"/>
  <c r="Q789" i="18"/>
  <c r="Q788" i="18"/>
  <c r="Q787" i="18"/>
  <c r="Q786" i="18"/>
  <c r="Q785" i="18"/>
  <c r="Q784" i="18"/>
  <c r="Q783" i="18"/>
  <c r="Q782" i="18"/>
  <c r="Q781" i="18"/>
  <c r="Q780" i="18"/>
  <c r="Q779" i="18"/>
  <c r="Q778" i="18"/>
  <c r="Q777" i="18"/>
  <c r="Q776" i="18"/>
  <c r="Q775" i="18"/>
  <c r="Q774" i="18"/>
  <c r="Q773" i="18"/>
  <c r="Q772" i="18"/>
  <c r="Q771" i="18"/>
  <c r="Q770" i="18"/>
  <c r="Q769" i="18"/>
  <c r="Q768" i="18"/>
  <c r="Q767" i="18"/>
  <c r="Q766" i="18"/>
  <c r="Q765" i="18"/>
  <c r="Q764" i="18"/>
  <c r="Q763" i="18"/>
  <c r="Q762" i="18"/>
  <c r="Q761" i="18"/>
  <c r="Q760" i="18"/>
  <c r="Q759" i="18"/>
  <c r="Q758" i="18"/>
  <c r="Q757" i="18"/>
  <c r="Q756" i="18"/>
  <c r="Q755" i="18"/>
  <c r="Q754" i="18"/>
  <c r="Q753" i="18"/>
  <c r="Q752" i="18"/>
  <c r="Q751" i="18"/>
  <c r="Q750" i="18"/>
  <c r="Q749" i="18"/>
  <c r="Q748" i="18"/>
  <c r="Q747" i="18"/>
  <c r="Q746" i="18"/>
  <c r="Q745" i="18"/>
  <c r="Q744" i="18"/>
  <c r="Q743" i="18"/>
  <c r="Q742" i="18"/>
  <c r="Q741" i="18"/>
  <c r="Q740" i="18"/>
  <c r="Q739" i="18"/>
  <c r="Q738" i="18"/>
  <c r="Q737" i="18"/>
  <c r="Q736" i="18"/>
  <c r="Q735" i="18"/>
  <c r="Q734" i="18"/>
  <c r="Q733" i="18"/>
  <c r="Q732" i="18"/>
  <c r="Q731" i="18"/>
  <c r="Q730" i="18"/>
  <c r="Q729" i="18"/>
  <c r="Q728" i="18"/>
  <c r="Q727" i="18"/>
  <c r="Q726" i="18"/>
  <c r="Q725" i="18"/>
  <c r="Q724" i="18"/>
  <c r="Q723" i="18"/>
  <c r="Q722" i="18"/>
  <c r="Q721" i="18"/>
  <c r="Q720" i="18"/>
  <c r="Q719" i="18"/>
  <c r="Q718" i="18"/>
  <c r="Q717" i="18"/>
  <c r="Q716" i="18"/>
  <c r="Q715" i="18"/>
  <c r="Q714" i="18"/>
  <c r="Q713" i="18"/>
  <c r="Q712" i="18"/>
  <c r="Q711" i="18"/>
  <c r="Q710" i="18"/>
  <c r="Q709" i="18"/>
  <c r="Q708" i="18"/>
  <c r="Q707" i="18"/>
  <c r="Q706" i="18"/>
  <c r="Q705" i="18"/>
  <c r="Q704" i="18"/>
  <c r="Q703" i="18"/>
  <c r="Q702" i="18"/>
  <c r="Q701" i="18"/>
  <c r="Q700" i="18"/>
  <c r="Q699" i="18"/>
  <c r="Q698" i="18"/>
  <c r="Q697" i="18"/>
  <c r="Q696" i="18"/>
  <c r="Q695" i="18"/>
  <c r="Q694" i="18"/>
  <c r="Q693" i="18"/>
  <c r="Q692" i="18"/>
  <c r="Q691" i="18"/>
  <c r="Q690" i="18"/>
  <c r="Q689" i="18"/>
  <c r="Q688" i="18"/>
  <c r="Q687" i="18"/>
  <c r="Q686" i="18"/>
  <c r="Q685" i="18"/>
  <c r="Q684" i="18"/>
  <c r="Q683" i="18"/>
  <c r="Q671" i="18"/>
  <c r="Q668" i="18"/>
  <c r="Q667" i="18"/>
  <c r="Q666" i="18"/>
  <c r="H585" i="16" l="1"/>
  <c r="L585" i="16" s="1"/>
  <c r="D585" i="16"/>
  <c r="E585" i="16" s="1"/>
  <c r="H584" i="16"/>
  <c r="L584" i="16" s="1"/>
  <c r="D584" i="16"/>
  <c r="E584" i="16" s="1"/>
  <c r="H582" i="16"/>
  <c r="L582" i="16" s="1"/>
  <c r="D582" i="16"/>
  <c r="E582" i="16" s="1"/>
  <c r="H581" i="16"/>
  <c r="L581" i="16" s="1"/>
  <c r="D581" i="16"/>
  <c r="E581" i="16" s="1"/>
  <c r="H580" i="16"/>
  <c r="L580" i="16" s="1"/>
  <c r="D580" i="16"/>
  <c r="E580" i="16" s="1"/>
  <c r="H579" i="16"/>
  <c r="L579" i="16" s="1"/>
  <c r="D579" i="16"/>
  <c r="E579" i="16" s="1"/>
  <c r="H578" i="16"/>
  <c r="L578" i="16" s="1"/>
  <c r="D578" i="16"/>
  <c r="E578" i="16" s="1"/>
  <c r="H577" i="16"/>
  <c r="L577" i="16" s="1"/>
  <c r="D577" i="16"/>
  <c r="E577" i="16" s="1"/>
  <c r="J373" i="16"/>
  <c r="J358" i="16"/>
  <c r="J289" i="16"/>
  <c r="J260" i="16"/>
  <c r="J244" i="16"/>
  <c r="J207" i="16"/>
  <c r="J188" i="16"/>
  <c r="J148" i="16"/>
  <c r="J132" i="16"/>
  <c r="J87" i="16"/>
  <c r="J73" i="16"/>
  <c r="J337" i="16"/>
  <c r="J325" i="16"/>
  <c r="J301" i="16"/>
  <c r="J386" i="16"/>
  <c r="J420" i="16"/>
  <c r="J450" i="16"/>
  <c r="J473" i="16"/>
  <c r="J524" i="16"/>
  <c r="J499" i="16"/>
  <c r="Q571" i="16" l="1"/>
  <c r="H550" i="16"/>
  <c r="L550" i="16" s="1"/>
  <c r="D550" i="16"/>
  <c r="E550" i="16" s="1"/>
  <c r="Q548" i="16"/>
  <c r="Q547" i="16"/>
  <c r="Q546" i="16"/>
  <c r="Q545" i="16"/>
  <c r="Q544" i="16"/>
  <c r="Q543" i="16"/>
  <c r="Q542" i="16"/>
  <c r="H542" i="16"/>
  <c r="L542" i="16" s="1"/>
  <c r="D542" i="16"/>
  <c r="E542" i="16" s="1"/>
  <c r="Q1072" i="16"/>
  <c r="Q1071" i="16"/>
  <c r="Q1070" i="16"/>
  <c r="Q1069" i="16"/>
  <c r="Q1068" i="16"/>
  <c r="Q1067" i="16"/>
  <c r="Q1066" i="16"/>
  <c r="Q1065" i="16"/>
  <c r="Q1064" i="16"/>
  <c r="Q1063" i="16"/>
  <c r="Q1062" i="16"/>
  <c r="Q1061" i="16"/>
  <c r="Q1060" i="16"/>
  <c r="Q1059" i="16"/>
  <c r="Q1058" i="16"/>
  <c r="Q1057" i="16"/>
  <c r="Q1056" i="16"/>
  <c r="Q1055" i="16"/>
  <c r="Q1054" i="16"/>
  <c r="Q1053" i="16"/>
  <c r="Q1052" i="16"/>
  <c r="Q1051" i="16"/>
  <c r="Q1050" i="16"/>
  <c r="Q1049" i="16"/>
  <c r="Q1048" i="16"/>
  <c r="Q1047" i="16"/>
  <c r="Q1046" i="16"/>
  <c r="Q1045" i="16"/>
  <c r="Q1044" i="16"/>
  <c r="Q1043" i="16"/>
  <c r="Q1042" i="16"/>
  <c r="Q1041" i="16"/>
  <c r="Q1040" i="16"/>
  <c r="Q1039" i="16"/>
  <c r="Q1038" i="16"/>
  <c r="Q1037" i="16"/>
  <c r="Q1036" i="16"/>
  <c r="Q1035" i="16"/>
  <c r="Q1034" i="16"/>
  <c r="Q1033" i="16"/>
  <c r="Q1032" i="16"/>
  <c r="Q1031" i="16"/>
  <c r="Q1030" i="16"/>
  <c r="Q1029" i="16"/>
  <c r="Q1028" i="16"/>
  <c r="Q1027" i="16"/>
  <c r="Q1026" i="16"/>
  <c r="Q1025" i="16"/>
  <c r="Q1024" i="16"/>
  <c r="Q1023" i="16"/>
  <c r="Q1022" i="16"/>
  <c r="Q1021" i="16"/>
  <c r="Q1020" i="16"/>
  <c r="Q1019" i="16"/>
  <c r="Q1018" i="16"/>
  <c r="Q1017" i="16"/>
  <c r="Q1016" i="16"/>
  <c r="Q1015" i="16"/>
  <c r="Q1014" i="16"/>
  <c r="Q1013" i="16"/>
  <c r="Q1012" i="16"/>
  <c r="Q1011" i="16"/>
  <c r="Q1010" i="16"/>
  <c r="Q1009" i="16"/>
  <c r="Q1008" i="16"/>
  <c r="Q1007" i="16"/>
  <c r="Q1006" i="16"/>
  <c r="Q1005" i="16"/>
  <c r="Q1004" i="16"/>
  <c r="Q1003" i="16"/>
  <c r="Q1002" i="16"/>
  <c r="Q1001" i="16"/>
  <c r="Q1000" i="16"/>
  <c r="Q999" i="16"/>
  <c r="Q998" i="16"/>
  <c r="Q997" i="16"/>
  <c r="Q996" i="16"/>
  <c r="Q995" i="16"/>
  <c r="Q994" i="16"/>
  <c r="Q993" i="16"/>
  <c r="Q992" i="16"/>
  <c r="Q991" i="16"/>
  <c r="Q990" i="16"/>
  <c r="Q989" i="16"/>
  <c r="Q988" i="16"/>
  <c r="Q987" i="16"/>
  <c r="Q986" i="16"/>
  <c r="Q985" i="16"/>
  <c r="Q984" i="16"/>
  <c r="Q983" i="16"/>
  <c r="Q982" i="16"/>
  <c r="Q981" i="16"/>
  <c r="Q980" i="16"/>
  <c r="Q979" i="16"/>
  <c r="Q978" i="16"/>
  <c r="Q977" i="16"/>
  <c r="Q976" i="16"/>
  <c r="Q975" i="16"/>
  <c r="Q974" i="16"/>
  <c r="Q973" i="16"/>
  <c r="Q972" i="16"/>
  <c r="Q971" i="16"/>
  <c r="Q970" i="16"/>
  <c r="Q969" i="16"/>
  <c r="Q968" i="16"/>
  <c r="Q967" i="16"/>
  <c r="Q966" i="16"/>
  <c r="Q965" i="16"/>
  <c r="Q964" i="16"/>
  <c r="Q963" i="16"/>
  <c r="Q962" i="16"/>
  <c r="Q961" i="16"/>
  <c r="Q960" i="16"/>
  <c r="Q959" i="16"/>
  <c r="Q958" i="16"/>
  <c r="Q957" i="16"/>
  <c r="Q956" i="16"/>
  <c r="Q955" i="16"/>
  <c r="Q954" i="16"/>
  <c r="Q953" i="16"/>
  <c r="Q952" i="16"/>
  <c r="Q951" i="16"/>
  <c r="Q950" i="16"/>
  <c r="Q949" i="16"/>
  <c r="Q948" i="16"/>
  <c r="Q947" i="16"/>
  <c r="Q946" i="16"/>
  <c r="Q945" i="16"/>
  <c r="Q944" i="16"/>
  <c r="Q943" i="16"/>
  <c r="Q942" i="16"/>
  <c r="Q941" i="16"/>
  <c r="Q940" i="16"/>
  <c r="Q939" i="16"/>
  <c r="Q938" i="16"/>
  <c r="Q937" i="16"/>
  <c r="Q936" i="16"/>
  <c r="Q935" i="16"/>
  <c r="Q934" i="16"/>
  <c r="Q933" i="16"/>
  <c r="Q932" i="16"/>
  <c r="Q931" i="16"/>
  <c r="Q930" i="16"/>
  <c r="Q929" i="16"/>
  <c r="Q928" i="16"/>
  <c r="Q927" i="16"/>
  <c r="Q926" i="16"/>
  <c r="Q925" i="16"/>
  <c r="Q924" i="16"/>
  <c r="Q923" i="16"/>
  <c r="Q922" i="16"/>
  <c r="Q921" i="16"/>
  <c r="Q920" i="16"/>
  <c r="Q919" i="16"/>
  <c r="Q918" i="16"/>
  <c r="Q917" i="16"/>
  <c r="Q916" i="16"/>
  <c r="Q915" i="16"/>
  <c r="Q914" i="16"/>
  <c r="Q913" i="16"/>
  <c r="Q912" i="16"/>
  <c r="Q911" i="16"/>
  <c r="Q910" i="16"/>
  <c r="Q909" i="16"/>
  <c r="Q908" i="16"/>
  <c r="Q907" i="16"/>
  <c r="Q906" i="16"/>
  <c r="Q905" i="16"/>
  <c r="Q904" i="16"/>
  <c r="Q903" i="16"/>
  <c r="Q902" i="16"/>
  <c r="Q901" i="16"/>
  <c r="Q900" i="16"/>
  <c r="Q899" i="16"/>
  <c r="Q898" i="16"/>
  <c r="Q897" i="16"/>
  <c r="Q896" i="16"/>
  <c r="Q895" i="16"/>
  <c r="Q894" i="16"/>
  <c r="Q893" i="16"/>
  <c r="Q892" i="16"/>
  <c r="Q891" i="16"/>
  <c r="Q890" i="16"/>
  <c r="Q889" i="16"/>
  <c r="Q888" i="16"/>
  <c r="Q887" i="16"/>
  <c r="Q886" i="16"/>
  <c r="Q885" i="16"/>
  <c r="Q884" i="16"/>
  <c r="Q883" i="16"/>
  <c r="Q882" i="16"/>
  <c r="Q881" i="16"/>
  <c r="Q880" i="16"/>
  <c r="Q879" i="16"/>
  <c r="Q878" i="16"/>
  <c r="Q877" i="16"/>
  <c r="Q876" i="16"/>
  <c r="Q875" i="16"/>
  <c r="Q874" i="16"/>
  <c r="Q873" i="16"/>
  <c r="Q872" i="16"/>
  <c r="Q871" i="16"/>
  <c r="Q870" i="16"/>
  <c r="Q869" i="16"/>
  <c r="Q868" i="16"/>
  <c r="Q867" i="16"/>
  <c r="Q866" i="16"/>
  <c r="Q865" i="16"/>
  <c r="Q864" i="16"/>
  <c r="Q863" i="16"/>
  <c r="Q862" i="16"/>
  <c r="Q861" i="16"/>
  <c r="Q860" i="16"/>
  <c r="Q859" i="16"/>
  <c r="Q858" i="16"/>
  <c r="Q857" i="16"/>
  <c r="Q856" i="16"/>
  <c r="Q855" i="16"/>
  <c r="Q854" i="16"/>
  <c r="Q853" i="16"/>
  <c r="Q852" i="16"/>
  <c r="Q851" i="16"/>
  <c r="Q850" i="16"/>
  <c r="Q849" i="16"/>
  <c r="Q848" i="16"/>
  <c r="Q847" i="16"/>
  <c r="Q846" i="16"/>
  <c r="Q845" i="16"/>
  <c r="Q844" i="16"/>
  <c r="Q843" i="16"/>
  <c r="Q842" i="16"/>
  <c r="Q841" i="16"/>
  <c r="Q840" i="16"/>
  <c r="Q839" i="16"/>
  <c r="Q838" i="16"/>
  <c r="Q837" i="16"/>
  <c r="Q836" i="16"/>
  <c r="Q835" i="16"/>
  <c r="Q834" i="16"/>
  <c r="Q833" i="16"/>
  <c r="Q832" i="16"/>
  <c r="Q831" i="16"/>
  <c r="Q830" i="16"/>
  <c r="Q829" i="16"/>
  <c r="Q828" i="16"/>
  <c r="Q827" i="16"/>
  <c r="Q826" i="16"/>
  <c r="Q825" i="16"/>
  <c r="Q824" i="16"/>
  <c r="Q823" i="16"/>
  <c r="Q822" i="16"/>
  <c r="Q821" i="16"/>
  <c r="Q820" i="16"/>
  <c r="Q819" i="16"/>
  <c r="Q818" i="16"/>
  <c r="Q783" i="16"/>
  <c r="Q770" i="16"/>
  <c r="Q764" i="16"/>
  <c r="Q763" i="16"/>
  <c r="Q762" i="16"/>
  <c r="Q761" i="16"/>
  <c r="Q760" i="16"/>
  <c r="Q759" i="16"/>
  <c r="Q758" i="16"/>
  <c r="Q757" i="16"/>
  <c r="Q756" i="16"/>
  <c r="Q755" i="16"/>
  <c r="Q754" i="16"/>
  <c r="Q753" i="16"/>
  <c r="Q752" i="16"/>
  <c r="Q751" i="16"/>
  <c r="Q750" i="16"/>
  <c r="Q749" i="16"/>
  <c r="Q748" i="16"/>
  <c r="Q747" i="16"/>
  <c r="Q746" i="16"/>
  <c r="Q745" i="16"/>
  <c r="Q744" i="16"/>
  <c r="Q743" i="16"/>
  <c r="Q742" i="16"/>
  <c r="Q741" i="16"/>
  <c r="Q740" i="16"/>
  <c r="Q739" i="16"/>
  <c r="Q738" i="16"/>
  <c r="Q737" i="16"/>
  <c r="Q736" i="16"/>
  <c r="Q735" i="16"/>
  <c r="Q734" i="16"/>
  <c r="Q733" i="16"/>
  <c r="Q592" i="16"/>
  <c r="Q591" i="16"/>
  <c r="Q590" i="16"/>
  <c r="Q87" i="16"/>
  <c r="L87" i="16"/>
  <c r="D87" i="16"/>
  <c r="E87" i="16" s="1"/>
  <c r="Q148" i="16"/>
  <c r="H148" i="16"/>
  <c r="L148" i="16" s="1"/>
  <c r="D148" i="16"/>
  <c r="E148" i="16" s="1"/>
  <c r="Q207" i="16"/>
  <c r="H207" i="16"/>
  <c r="L207" i="16" s="1"/>
  <c r="D207" i="16"/>
  <c r="E207" i="16" s="1"/>
  <c r="Q260" i="16"/>
  <c r="H260" i="16"/>
  <c r="L260" i="16" s="1"/>
  <c r="D260" i="16"/>
  <c r="E260" i="16" s="1"/>
  <c r="Q301" i="16"/>
  <c r="H301" i="16"/>
  <c r="L301" i="16" s="1"/>
  <c r="D301" i="16"/>
  <c r="E301" i="16" s="1"/>
  <c r="Q337" i="16"/>
  <c r="H337" i="16"/>
  <c r="L337" i="16" s="1"/>
  <c r="D337" i="16"/>
  <c r="E337" i="16" s="1"/>
  <c r="Q374" i="16"/>
  <c r="Q373" i="16"/>
  <c r="H373" i="16"/>
  <c r="L373" i="16" s="1"/>
  <c r="D373" i="16"/>
  <c r="E373" i="16" s="1"/>
  <c r="Q73" i="16"/>
  <c r="L73" i="16"/>
  <c r="Q132" i="16"/>
  <c r="L132" i="16"/>
  <c r="Q188" i="16"/>
  <c r="L188" i="16"/>
  <c r="Q244" i="16"/>
  <c r="L244" i="16"/>
  <c r="Q289" i="16"/>
  <c r="H289" i="16"/>
  <c r="L289" i="16" s="1"/>
  <c r="D289" i="16"/>
  <c r="E289" i="16" s="1"/>
  <c r="Q325" i="16"/>
  <c r="H325" i="16"/>
  <c r="L325" i="16" s="1"/>
  <c r="D325" i="16"/>
  <c r="E325" i="16" s="1"/>
  <c r="Q359" i="16"/>
  <c r="Q358" i="16"/>
  <c r="H358" i="16"/>
  <c r="L358" i="16" s="1"/>
  <c r="D358" i="16"/>
  <c r="E358" i="16" s="1"/>
  <c r="Q418" i="16"/>
  <c r="Q417" i="16"/>
  <c r="Q416" i="16"/>
  <c r="Q415" i="16"/>
  <c r="Q414" i="16"/>
  <c r="Q413" i="16"/>
  <c r="Q412" i="16"/>
  <c r="Q411" i="16"/>
  <c r="Q410" i="16"/>
  <c r="Q409" i="16"/>
  <c r="Q408" i="16"/>
  <c r="Q407" i="16"/>
  <c r="Q406" i="16"/>
  <c r="Q405" i="16"/>
  <c r="Q404" i="16"/>
  <c r="Q403" i="16"/>
  <c r="Q402" i="16"/>
  <c r="Q401" i="16"/>
  <c r="Q400" i="16"/>
  <c r="Q399" i="16"/>
  <c r="Q398" i="16"/>
  <c r="Q397" i="16"/>
  <c r="Q396" i="16"/>
  <c r="Q395" i="16"/>
  <c r="Q394" i="16"/>
  <c r="Q393" i="16"/>
  <c r="Q392" i="16"/>
  <c r="Q391" i="16"/>
  <c r="Q390" i="16"/>
  <c r="Q389" i="16"/>
  <c r="Q388" i="16"/>
  <c r="Q387" i="16"/>
  <c r="Q386" i="16"/>
  <c r="H386" i="16"/>
  <c r="L386" i="16" s="1"/>
  <c r="E386" i="16"/>
  <c r="Q448" i="16"/>
  <c r="Q447" i="16"/>
  <c r="Q446" i="16"/>
  <c r="Q445" i="16"/>
  <c r="Q441" i="16"/>
  <c r="Q440" i="16"/>
  <c r="Q439" i="16"/>
  <c r="Q438" i="16"/>
  <c r="Q437" i="16"/>
  <c r="Q436" i="16"/>
  <c r="Q435" i="16"/>
  <c r="Q434" i="16"/>
  <c r="Q433" i="16"/>
  <c r="Q432" i="16"/>
  <c r="Q431" i="16"/>
  <c r="Q430" i="16"/>
  <c r="Q429" i="16"/>
  <c r="Q428" i="16"/>
  <c r="Q427" i="16"/>
  <c r="Q426" i="16"/>
  <c r="Q425" i="16"/>
  <c r="Q424" i="16"/>
  <c r="Q423" i="16"/>
  <c r="Q422" i="16"/>
  <c r="Q421" i="16"/>
  <c r="Q420" i="16"/>
  <c r="H420" i="16"/>
  <c r="L420" i="16" s="1"/>
  <c r="D420" i="16"/>
  <c r="E420" i="16" s="1"/>
  <c r="Q471" i="16"/>
  <c r="Q470" i="16"/>
  <c r="Q469" i="16"/>
  <c r="Q468" i="16"/>
  <c r="Q467" i="16"/>
  <c r="Q466" i="16"/>
  <c r="Q465" i="16"/>
  <c r="Q464" i="16"/>
  <c r="Q463" i="16"/>
  <c r="Q462" i="16"/>
  <c r="Q461" i="16"/>
  <c r="Q460" i="16"/>
  <c r="Q459" i="16"/>
  <c r="Q458" i="16"/>
  <c r="Q457" i="16"/>
  <c r="Q456" i="16"/>
  <c r="Q455" i="16"/>
  <c r="Q454" i="16"/>
  <c r="Q453" i="16"/>
  <c r="Q452" i="16"/>
  <c r="Q451" i="16"/>
  <c r="Q450" i="16"/>
  <c r="L450" i="16"/>
  <c r="D450" i="16"/>
  <c r="E450" i="16" s="1"/>
  <c r="Q497" i="16"/>
  <c r="Q496" i="16"/>
  <c r="Q495" i="16"/>
  <c r="Q494" i="16"/>
  <c r="Q493" i="16"/>
  <c r="Q492" i="16"/>
  <c r="Q491" i="16"/>
  <c r="Q489" i="16"/>
  <c r="Q488" i="16"/>
  <c r="Q487" i="16"/>
  <c r="Q486" i="16"/>
  <c r="Q485" i="16"/>
  <c r="Q484" i="16"/>
  <c r="Q483" i="16"/>
  <c r="Q482" i="16"/>
  <c r="Q481" i="16"/>
  <c r="Q480" i="16"/>
  <c r="Q479" i="16"/>
  <c r="Q478" i="16"/>
  <c r="Q477" i="16"/>
  <c r="Q476" i="16"/>
  <c r="Q475" i="16"/>
  <c r="Q474" i="16"/>
  <c r="Q473" i="16"/>
  <c r="H473" i="16"/>
  <c r="L473" i="16" s="1"/>
  <c r="D473" i="16"/>
  <c r="E473" i="16" s="1"/>
  <c r="Q520" i="16"/>
  <c r="Q519" i="16"/>
  <c r="Q518" i="16"/>
  <c r="Q517" i="16"/>
  <c r="Q516" i="16"/>
  <c r="Q515" i="16"/>
  <c r="Q514" i="16"/>
  <c r="Q513" i="16"/>
  <c r="Q512" i="16"/>
  <c r="Q511" i="16"/>
  <c r="Q510" i="16"/>
  <c r="Q509" i="16"/>
  <c r="Q508" i="16"/>
  <c r="Q507" i="16"/>
  <c r="Q506" i="16"/>
  <c r="Q505" i="16"/>
  <c r="Q504" i="16"/>
  <c r="Q503" i="16"/>
  <c r="Q502" i="16"/>
  <c r="Q501" i="16"/>
  <c r="Q500" i="16"/>
  <c r="Q499" i="16"/>
  <c r="H499" i="16"/>
  <c r="L499" i="16" s="1"/>
  <c r="D499" i="16"/>
  <c r="E499" i="16" s="1"/>
  <c r="Q540" i="16"/>
  <c r="Q539" i="16"/>
  <c r="Q538" i="16"/>
  <c r="Q537" i="16"/>
  <c r="Q536" i="16"/>
  <c r="Q535" i="16"/>
  <c r="Q534" i="16"/>
  <c r="Q533" i="16"/>
  <c r="Q532" i="16"/>
  <c r="Q531" i="16"/>
  <c r="Q530" i="16"/>
  <c r="Q529" i="16"/>
  <c r="Q528" i="16"/>
  <c r="Q527" i="16"/>
  <c r="Q526" i="16"/>
  <c r="Q525" i="16"/>
  <c r="Q524" i="16"/>
  <c r="H524" i="16"/>
  <c r="L524" i="16" s="1"/>
  <c r="D524" i="16"/>
  <c r="E524" i="16" s="1"/>
  <c r="H73" i="9"/>
  <c r="L73" i="9" s="1"/>
  <c r="D73" i="9"/>
  <c r="E73" i="9" s="1"/>
  <c r="D74" i="9"/>
  <c r="E74" i="9" s="1"/>
  <c r="H74" i="9"/>
  <c r="L74" i="9" s="1"/>
  <c r="D75" i="9"/>
  <c r="E75" i="9" s="1"/>
  <c r="H75" i="9"/>
  <c r="L75" i="9" s="1"/>
  <c r="D76" i="9"/>
  <c r="E76" i="9" s="1"/>
  <c r="H76" i="9"/>
  <c r="L76" i="9" s="1"/>
  <c r="D77" i="9"/>
  <c r="E77" i="9" s="1"/>
  <c r="H77" i="9"/>
  <c r="L77" i="9" s="1"/>
  <c r="D78" i="9"/>
  <c r="E78" i="9" s="1"/>
  <c r="H78" i="9"/>
  <c r="L78" i="9" s="1"/>
  <c r="D79" i="9"/>
  <c r="E79" i="9" s="1"/>
  <c r="H79" i="9"/>
  <c r="L79" i="9" s="1"/>
  <c r="D80" i="9"/>
  <c r="E80" i="9"/>
  <c r="H80" i="9"/>
  <c r="L80" i="9" s="1"/>
  <c r="D81" i="9"/>
  <c r="E81" i="9" s="1"/>
  <c r="H81" i="9"/>
  <c r="L81" i="9" s="1"/>
  <c r="D82" i="9"/>
  <c r="E82" i="9" s="1"/>
  <c r="H82" i="9"/>
  <c r="L82" i="9" s="1"/>
  <c r="D83" i="9"/>
  <c r="E83" i="9" s="1"/>
  <c r="H83" i="9"/>
  <c r="L83" i="9" s="1"/>
  <c r="D84" i="9"/>
  <c r="E84" i="9" s="1"/>
  <c r="H84" i="9"/>
  <c r="L84" i="9" s="1"/>
  <c r="D85" i="9"/>
  <c r="E85" i="9" s="1"/>
  <c r="H85" i="9"/>
  <c r="L85" i="9" s="1"/>
  <c r="D86" i="9"/>
  <c r="E86" i="9" s="1"/>
  <c r="H86" i="9"/>
  <c r="L86" i="9" s="1"/>
  <c r="D87" i="9"/>
  <c r="E87" i="9" s="1"/>
  <c r="H87" i="9"/>
  <c r="L87" i="9" s="1"/>
  <c r="D88" i="9"/>
  <c r="E88" i="9" s="1"/>
  <c r="H88" i="9"/>
  <c r="L88" i="9" s="1"/>
  <c r="D89" i="9"/>
  <c r="E89" i="9" s="1"/>
  <c r="H89" i="9"/>
  <c r="L8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576" authorId="0" shapeId="0" xr:uid="{00000000-0006-0000-0100-000001000000}">
      <text>
        <r>
          <rPr>
            <b/>
            <sz val="12"/>
            <color indexed="81"/>
            <rFont val="ＭＳ Ｐゴシック"/>
            <family val="3"/>
            <charset val="128"/>
          </rPr>
          <t>繰越事業は完了後、台帳に登載する。</t>
        </r>
      </text>
    </comment>
    <comment ref="I590" authorId="0" shapeId="0" xr:uid="{00000000-0006-0000-0100-000002000000}">
      <text>
        <r>
          <rPr>
            <b/>
            <sz val="12"/>
            <color indexed="81"/>
            <rFont val="ＭＳ Ｐゴシック"/>
            <family val="3"/>
            <charset val="128"/>
          </rPr>
          <t>繰越事業は完了後、台帳に登載する。</t>
        </r>
      </text>
    </comment>
    <comment ref="I618" authorId="0" shapeId="0" xr:uid="{00000000-0006-0000-0100-000003000000}">
      <text>
        <r>
          <rPr>
            <b/>
            <sz val="12"/>
            <color indexed="81"/>
            <rFont val="ＭＳ Ｐゴシック"/>
            <family val="3"/>
            <charset val="128"/>
          </rPr>
          <t>繰越事業は完了後、台帳に登載する。</t>
        </r>
      </text>
    </comment>
    <comment ref="I652" authorId="0" shapeId="0" xr:uid="{00000000-0006-0000-0100-000004000000}">
      <text>
        <r>
          <rPr>
            <b/>
            <sz val="12"/>
            <color indexed="81"/>
            <rFont val="ＭＳ Ｐゴシック"/>
            <family val="3"/>
            <charset val="128"/>
          </rPr>
          <t>繰越事業は完了後、台帳に登載する。</t>
        </r>
      </text>
    </comment>
    <comment ref="I679" authorId="0" shapeId="0" xr:uid="{00000000-0006-0000-0100-000005000000}">
      <text>
        <r>
          <rPr>
            <b/>
            <sz val="12"/>
            <color indexed="81"/>
            <rFont val="ＭＳ Ｐゴシック"/>
            <family val="3"/>
            <charset val="128"/>
          </rPr>
          <t>繰越事業は完了後、台帳に登載する。</t>
        </r>
      </text>
    </comment>
    <comment ref="I704" authorId="0" shapeId="0" xr:uid="{649EC131-4CF3-46C2-B2F1-E1DA08810091}">
      <text>
        <r>
          <rPr>
            <b/>
            <sz val="12"/>
            <color indexed="81"/>
            <rFont val="ＭＳ Ｐゴシック"/>
            <family val="3"/>
            <charset val="128"/>
          </rPr>
          <t>繰越事業は完了後、台帳に登載する。</t>
        </r>
      </text>
    </comment>
    <comment ref="I731" authorId="0" shapeId="0" xr:uid="{8D379928-1A68-46B3-B22E-56D9D3051C5A}">
      <text>
        <r>
          <rPr>
            <b/>
            <sz val="12"/>
            <color indexed="81"/>
            <rFont val="ＭＳ Ｐゴシック"/>
            <family val="3"/>
            <charset val="128"/>
          </rPr>
          <t>繰越事業は完了後、台帳に登載する。</t>
        </r>
      </text>
    </comment>
    <comment ref="I754" authorId="0" shapeId="0" xr:uid="{0B55F275-0FC1-4B1D-903F-533F76AC009C}">
      <text>
        <r>
          <rPr>
            <b/>
            <sz val="12"/>
            <color indexed="81"/>
            <rFont val="ＭＳ Ｐゴシック"/>
            <family val="3"/>
            <charset val="128"/>
          </rPr>
          <t>繰越事業は完了後、台帳に登載する。</t>
        </r>
      </text>
    </comment>
    <comment ref="I771" authorId="0" shapeId="0" xr:uid="{C20BF80E-0BE3-4A94-A0F3-F82418244F75}">
      <text>
        <r>
          <rPr>
            <b/>
            <sz val="12"/>
            <color indexed="81"/>
            <rFont val="ＭＳ Ｐゴシック"/>
            <family val="3"/>
            <charset val="128"/>
          </rPr>
          <t>繰越事業は完了後、台帳に登載する。</t>
        </r>
      </text>
    </comment>
    <comment ref="I784" authorId="0" shapeId="0" xr:uid="{AF333D3C-A524-4EF4-826B-E9505F53065A}">
      <text>
        <r>
          <rPr>
            <b/>
            <sz val="12"/>
            <color indexed="81"/>
            <rFont val="ＭＳ Ｐゴシック"/>
            <family val="3"/>
            <charset val="128"/>
          </rPr>
          <t>繰越事業は完了後、台帳に登載する。</t>
        </r>
      </text>
    </comment>
    <comment ref="I799" authorId="0" shapeId="0" xr:uid="{E70B2CBB-2612-4597-91E2-1F40933485D1}">
      <text>
        <r>
          <rPr>
            <b/>
            <sz val="12"/>
            <color indexed="81"/>
            <rFont val="ＭＳ Ｐゴシック"/>
            <family val="3"/>
            <charset val="128"/>
          </rPr>
          <t>繰越事業は完了後、台帳に登載する。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JWS0219</author>
  </authors>
  <commentList>
    <comment ref="K70" authorId="0" shapeId="0" xr:uid="{00000000-0006-0000-0200-000001000000}">
      <text>
        <r>
          <rPr>
            <b/>
            <sz val="9"/>
            <color indexed="81"/>
            <rFont val="ＭＳ Ｐゴシック"/>
            <family val="3"/>
            <charset val="128"/>
          </rPr>
          <t>JWS0219:</t>
        </r>
        <r>
          <rPr>
            <sz val="9"/>
            <color indexed="81"/>
            <rFont val="ＭＳ Ｐゴシック"/>
            <family val="3"/>
            <charset val="128"/>
          </rPr>
          <t xml:space="preserve">
</t>
        </r>
        <r>
          <rPr>
            <sz val="11"/>
            <color indexed="81"/>
            <rFont val="ＭＳ Ｐゴシック"/>
            <family val="3"/>
            <charset val="128"/>
          </rPr>
          <t>課名をリストから選択してください</t>
        </r>
      </text>
    </comment>
    <comment ref="A73" authorId="0" shapeId="0" xr:uid="{00000000-0006-0000-0200-000002000000}">
      <text>
        <r>
          <rPr>
            <b/>
            <sz val="9"/>
            <color indexed="81"/>
            <rFont val="ＭＳ Ｐゴシック"/>
            <family val="3"/>
            <charset val="128"/>
          </rPr>
          <t>JWS0219:</t>
        </r>
        <r>
          <rPr>
            <sz val="9"/>
            <color indexed="81"/>
            <rFont val="ＭＳ Ｐゴシック"/>
            <family val="3"/>
            <charset val="128"/>
          </rPr>
          <t xml:space="preserve">
</t>
        </r>
        <r>
          <rPr>
            <sz val="11"/>
            <color indexed="81"/>
            <rFont val="ＭＳ Ｐゴシック"/>
            <family val="3"/>
            <charset val="128"/>
          </rPr>
          <t>リストから選択してください</t>
        </r>
      </text>
    </comment>
    <comment ref="F73" authorId="0" shapeId="0" xr:uid="{00000000-0006-0000-0200-000003000000}">
      <text>
        <r>
          <rPr>
            <b/>
            <sz val="9"/>
            <color indexed="81"/>
            <rFont val="ＭＳ Ｐゴシック"/>
            <family val="3"/>
            <charset val="128"/>
          </rPr>
          <t>JWS0219:</t>
        </r>
        <r>
          <rPr>
            <sz val="9"/>
            <color indexed="81"/>
            <rFont val="ＭＳ Ｐゴシック"/>
            <family val="3"/>
            <charset val="128"/>
          </rPr>
          <t xml:space="preserve">
</t>
        </r>
        <r>
          <rPr>
            <sz val="11"/>
            <color indexed="81"/>
            <rFont val="ＭＳ Ｐゴシック"/>
            <family val="3"/>
            <charset val="128"/>
          </rPr>
          <t>小分類ファイル名を直接入力してください</t>
        </r>
      </text>
    </comment>
    <comment ref="G73" authorId="0" shapeId="0" xr:uid="{00000000-0006-0000-0200-000004000000}">
      <text>
        <r>
          <rPr>
            <b/>
            <sz val="9"/>
            <color indexed="81"/>
            <rFont val="ＭＳ Ｐゴシック"/>
            <family val="3"/>
            <charset val="128"/>
          </rPr>
          <t>JWS0219:</t>
        </r>
        <r>
          <rPr>
            <sz val="9"/>
            <color indexed="81"/>
            <rFont val="ＭＳ Ｐゴシック"/>
            <family val="3"/>
            <charset val="128"/>
          </rPr>
          <t xml:space="preserve">
</t>
        </r>
        <r>
          <rPr>
            <sz val="11"/>
            <color indexed="81"/>
            <rFont val="ＭＳ Ｐゴシック"/>
            <family val="3"/>
            <charset val="128"/>
          </rPr>
          <t>リストから選択してください</t>
        </r>
      </text>
    </comment>
    <comment ref="K73" authorId="0" shapeId="0" xr:uid="{00000000-0006-0000-0200-000005000000}">
      <text>
        <r>
          <rPr>
            <b/>
            <sz val="10"/>
            <color indexed="81"/>
            <rFont val="ＭＳ Ｐゴシック"/>
            <family val="3"/>
            <charset val="128"/>
          </rPr>
          <t>JWS0219:</t>
        </r>
        <r>
          <rPr>
            <sz val="10"/>
            <color indexed="81"/>
            <rFont val="ＭＳ Ｐゴシック"/>
            <family val="3"/>
            <charset val="128"/>
          </rPr>
          <t xml:space="preserve">
</t>
        </r>
        <r>
          <rPr>
            <sz val="11"/>
            <color indexed="81"/>
            <rFont val="ＭＳ Ｐゴシック"/>
            <family val="3"/>
            <charset val="128"/>
          </rPr>
          <t>例）1/1、4/1のように日付を入力してください</t>
        </r>
      </text>
    </comment>
    <comment ref="L73" authorId="0" shapeId="0" xr:uid="{00000000-0006-0000-0200-000006000000}">
      <text>
        <r>
          <rPr>
            <b/>
            <sz val="9"/>
            <color indexed="81"/>
            <rFont val="ＭＳ Ｐゴシック"/>
            <family val="3"/>
            <charset val="128"/>
          </rPr>
          <t>JWS0219:</t>
        </r>
        <r>
          <rPr>
            <sz val="9"/>
            <color indexed="81"/>
            <rFont val="ＭＳ Ｐゴシック"/>
            <family val="3"/>
            <charset val="128"/>
          </rPr>
          <t xml:space="preserve">
</t>
        </r>
        <r>
          <rPr>
            <sz val="11"/>
            <color indexed="81"/>
            <rFont val="ＭＳ Ｐゴシック"/>
            <family val="3"/>
            <charset val="128"/>
          </rPr>
          <t>自動入力されます</t>
        </r>
      </text>
    </comment>
    <comment ref="M73" authorId="0" shapeId="0" xr:uid="{00000000-0006-0000-0200-000007000000}">
      <text>
        <r>
          <rPr>
            <b/>
            <sz val="9"/>
            <color indexed="81"/>
            <rFont val="ＭＳ Ｐゴシック"/>
            <family val="3"/>
            <charset val="128"/>
          </rPr>
          <t>JWS0219:</t>
        </r>
        <r>
          <rPr>
            <sz val="9"/>
            <color indexed="81"/>
            <rFont val="ＭＳ Ｐゴシック"/>
            <family val="3"/>
            <charset val="128"/>
          </rPr>
          <t xml:space="preserve">
廃棄した場合は廃棄した日付を入力してください。</t>
        </r>
      </text>
    </comment>
  </commentList>
</comments>
</file>

<file path=xl/sharedStrings.xml><?xml version="1.0" encoding="utf-8"?>
<sst xmlns="http://schemas.openxmlformats.org/spreadsheetml/2006/main" count="15433" uniqueCount="1956">
  <si>
    <t>北部第1処理分区管渠布設(18-2-14)工事</t>
    <rPh sb="0" eb="3">
      <t>ホクブダイ</t>
    </rPh>
    <rPh sb="4" eb="6">
      <t>ショリ</t>
    </rPh>
    <rPh sb="6" eb="7">
      <t>ブン</t>
    </rPh>
    <rPh sb="7" eb="8">
      <t>ク</t>
    </rPh>
    <rPh sb="8" eb="9">
      <t>カン</t>
    </rPh>
    <rPh sb="9" eb="10">
      <t>キョ</t>
    </rPh>
    <rPh sb="10" eb="12">
      <t>フセツ</t>
    </rPh>
    <rPh sb="21" eb="23">
      <t>コウジ</t>
    </rPh>
    <phoneticPr fontId="2"/>
  </si>
  <si>
    <t>北部第1処理分区管渠布設(18-2-17)工事</t>
    <rPh sb="0" eb="3">
      <t>ホクブダイ</t>
    </rPh>
    <rPh sb="4" eb="6">
      <t>ショリ</t>
    </rPh>
    <rPh sb="6" eb="7">
      <t>ブン</t>
    </rPh>
    <rPh sb="7" eb="8">
      <t>ク</t>
    </rPh>
    <rPh sb="8" eb="9">
      <t>カン</t>
    </rPh>
    <rPh sb="9" eb="10">
      <t>キョ</t>
    </rPh>
    <rPh sb="10" eb="12">
      <t>フセツ</t>
    </rPh>
    <rPh sb="21" eb="23">
      <t>コウジ</t>
    </rPh>
    <phoneticPr fontId="2"/>
  </si>
  <si>
    <t>北部第1処理分区管渠布設(18-2-18)工事</t>
    <rPh sb="0" eb="3">
      <t>ホクブダイ</t>
    </rPh>
    <rPh sb="4" eb="6">
      <t>ショリ</t>
    </rPh>
    <rPh sb="6" eb="7">
      <t>ブン</t>
    </rPh>
    <rPh sb="7" eb="8">
      <t>ク</t>
    </rPh>
    <rPh sb="8" eb="9">
      <t>カン</t>
    </rPh>
    <rPh sb="9" eb="10">
      <t>キョ</t>
    </rPh>
    <rPh sb="10" eb="12">
      <t>フセツ</t>
    </rPh>
    <rPh sb="21" eb="23">
      <t>コウジ</t>
    </rPh>
    <phoneticPr fontId="2"/>
  </si>
  <si>
    <t>村松処理分区管渠布設(18-3-1)工事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</si>
  <si>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村松処理分区管渠布設(18-3-6)工事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</si>
  <si>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村松処理分区管渠布設(18-3-7)工事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</si>
  <si>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村松処理分区管渠布設(18-3-8)工事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</si>
  <si>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村松処理分区管渠布設(18-3-2,18-4-1)工事</t>
    <rPh sb="0" eb="2">
      <t>ムラマツ</t>
    </rPh>
    <rPh sb="2" eb="4">
      <t>ショリ</t>
    </rPh>
    <rPh sb="4" eb="5">
      <t>ブン</t>
    </rPh>
    <rPh sb="5" eb="6">
      <t>ク</t>
    </rPh>
    <rPh sb="6" eb="7">
      <t>カン</t>
    </rPh>
    <rPh sb="7" eb="8">
      <t>キョ</t>
    </rPh>
    <rPh sb="8" eb="10">
      <t>フセツ</t>
    </rPh>
    <rPh sb="25" eb="27">
      <t>コウジ</t>
    </rPh>
    <phoneticPr fontId="2"/>
  </si>
  <si>
    <t>村松処理分区ﾏﾝﾎｰﾙﾎﾟﾝﾌﾟ設置(18-3-3)工事</t>
    <rPh sb="0" eb="2">
      <t>ムラマツ</t>
    </rPh>
    <rPh sb="2" eb="4">
      <t>ショリ</t>
    </rPh>
    <rPh sb="4" eb="5">
      <t>ブン</t>
    </rPh>
    <rPh sb="5" eb="6">
      <t>ク</t>
    </rPh>
    <rPh sb="16" eb="18">
      <t>セッチ</t>
    </rPh>
    <rPh sb="26" eb="28">
      <t>コウジ</t>
    </rPh>
    <phoneticPr fontId="2"/>
  </si>
  <si>
    <t>村松処理分区管渠布設(18-3-5,18-4-2)工事</t>
    <rPh sb="0" eb="2">
      <t>ムラマツ</t>
    </rPh>
    <rPh sb="2" eb="4">
      <t>ショリ</t>
    </rPh>
    <rPh sb="4" eb="5">
      <t>ブン</t>
    </rPh>
    <rPh sb="5" eb="6">
      <t>ク</t>
    </rPh>
    <rPh sb="6" eb="7">
      <t>カン</t>
    </rPh>
    <rPh sb="7" eb="8">
      <t>キョ</t>
    </rPh>
    <rPh sb="8" eb="10">
      <t>フセツ</t>
    </rPh>
    <rPh sb="25" eb="27">
      <t>コウジ</t>
    </rPh>
    <phoneticPr fontId="2"/>
  </si>
  <si>
    <t>適用
種別</t>
    <rPh sb="0" eb="2">
      <t>テキヨウ</t>
    </rPh>
    <rPh sb="3" eb="5">
      <t>シュベツ</t>
    </rPh>
    <phoneticPr fontId="2"/>
  </si>
  <si>
    <t>保存
期間</t>
    <rPh sb="0" eb="2">
      <t>ホゾン</t>
    </rPh>
    <rPh sb="3" eb="5">
      <t>キカン</t>
    </rPh>
    <phoneticPr fontId="2"/>
  </si>
  <si>
    <t>保存年限</t>
    <rPh sb="0" eb="2">
      <t>ホゾン</t>
    </rPh>
    <rPh sb="2" eb="4">
      <t>ネンゲン</t>
    </rPh>
    <phoneticPr fontId="2"/>
  </si>
  <si>
    <t>大分類</t>
    <phoneticPr fontId="2"/>
  </si>
  <si>
    <t>中分類</t>
    <phoneticPr fontId="2"/>
  </si>
  <si>
    <t>小分類</t>
    <phoneticPr fontId="2"/>
  </si>
  <si>
    <t>村松処理分区管渠布設(18-4-3・4)その２工事</t>
    <rPh sb="0" eb="2">
      <t>ムラマツ</t>
    </rPh>
    <rPh sb="2" eb="4">
      <t>ショリ</t>
    </rPh>
    <rPh sb="4" eb="5">
      <t>ブン</t>
    </rPh>
    <rPh sb="5" eb="6">
      <t>ク</t>
    </rPh>
    <rPh sb="6" eb="7">
      <t>カン</t>
    </rPh>
    <rPh sb="7" eb="8">
      <t>キョ</t>
    </rPh>
    <rPh sb="8" eb="10">
      <t>フセツ</t>
    </rPh>
    <rPh sb="23" eb="25">
      <t>コウジ</t>
    </rPh>
    <phoneticPr fontId="2"/>
  </si>
  <si>
    <t>小新保雨水幹線整備（第1工区）工事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</si>
  <si>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小新保雨水幹線整備（第2工区）工事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</si>
  <si>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小新保雨水幹線整備（第3工区）工事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</si>
  <si>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南部第2処理分区管渠布設(18-2-19)工事</t>
    <rPh sb="0" eb="2">
      <t>ナンブ</t>
    </rPh>
    <rPh sb="2" eb="3">
      <t>ダイ</t>
    </rPh>
    <rPh sb="4" eb="6">
      <t>ショリ</t>
    </rPh>
    <rPh sb="6" eb="7">
      <t>ブン</t>
    </rPh>
    <rPh sb="7" eb="8">
      <t>ク</t>
    </rPh>
    <rPh sb="8" eb="9">
      <t>カン</t>
    </rPh>
    <rPh sb="9" eb="10">
      <t>キョ</t>
    </rPh>
    <rPh sb="10" eb="12">
      <t>フセツ</t>
    </rPh>
    <rPh sb="21" eb="23">
      <t>コウジ</t>
    </rPh>
    <phoneticPr fontId="2"/>
  </si>
  <si>
    <t>平成１７年度　公共下水道台帳（五泉）</t>
    <rPh sb="0" eb="2">
      <t>ヘイセイ</t>
    </rPh>
    <rPh sb="4" eb="6">
      <t>ネンド</t>
    </rPh>
    <rPh sb="7" eb="9">
      <t>コウキョウ</t>
    </rPh>
    <rPh sb="9" eb="11">
      <t>ゲスイ</t>
    </rPh>
    <rPh sb="11" eb="12">
      <t>ドウ</t>
    </rPh>
    <rPh sb="12" eb="14">
      <t>ダイチョウ</t>
    </rPh>
    <rPh sb="15" eb="17">
      <t>ゴセン</t>
    </rPh>
    <phoneticPr fontId="2"/>
  </si>
  <si>
    <t>昭和63年度～平成2年度　補償契約綴</t>
    <rPh sb="0" eb="2">
      <t>ショウワ</t>
    </rPh>
    <rPh sb="4" eb="6">
      <t>ネンド</t>
    </rPh>
    <rPh sb="7" eb="9">
      <t>ヘイセイ</t>
    </rPh>
    <rPh sb="10" eb="12">
      <t>ネンド</t>
    </rPh>
    <rPh sb="13" eb="15">
      <t>ホショウ</t>
    </rPh>
    <rPh sb="15" eb="17">
      <t>ケイヤク</t>
    </rPh>
    <rPh sb="17" eb="18">
      <t>ツヅ</t>
    </rPh>
    <phoneticPr fontId="2"/>
  </si>
  <si>
    <t>平成21年度　水道補償契約書綴　NO,1</t>
    <rPh sb="0" eb="2">
      <t>ヘイセイ</t>
    </rPh>
    <rPh sb="4" eb="6">
      <t>ネンド</t>
    </rPh>
    <rPh sb="7" eb="9">
      <t>スイドウ</t>
    </rPh>
    <rPh sb="9" eb="11">
      <t>ホショウ</t>
    </rPh>
    <rPh sb="11" eb="13">
      <t>ケイヤク</t>
    </rPh>
    <rPh sb="13" eb="14">
      <t>ショ</t>
    </rPh>
    <rPh sb="14" eb="15">
      <t>ツヅ</t>
    </rPh>
    <phoneticPr fontId="2"/>
  </si>
  <si>
    <t>平成21年度　水道補償契約書綴　NO,2</t>
    <rPh sb="7" eb="9">
      <t>スイドウ</t>
    </rPh>
    <rPh sb="9" eb="11">
      <t>ホショウ</t>
    </rPh>
    <rPh sb="11" eb="13">
      <t>ケイヤク</t>
    </rPh>
    <rPh sb="13" eb="14">
      <t>ショ</t>
    </rPh>
    <rPh sb="14" eb="15">
      <t>ツヅ</t>
    </rPh>
    <phoneticPr fontId="2"/>
  </si>
  <si>
    <t>平成20年度　水道補償契約書綴(補助)</t>
    <rPh sb="7" eb="9">
      <t>スイドウ</t>
    </rPh>
    <rPh sb="9" eb="11">
      <t>ホショウ</t>
    </rPh>
    <rPh sb="11" eb="13">
      <t>ケイヤク</t>
    </rPh>
    <rPh sb="13" eb="14">
      <t>ショ</t>
    </rPh>
    <rPh sb="14" eb="15">
      <t>ツヅ</t>
    </rPh>
    <rPh sb="16" eb="18">
      <t>ホジョ</t>
    </rPh>
    <phoneticPr fontId="2"/>
  </si>
  <si>
    <t>平成21年度　水道補償契約書綴　NO,3</t>
    <rPh sb="7" eb="9">
      <t>スイドウ</t>
    </rPh>
    <rPh sb="9" eb="11">
      <t>ホショウ</t>
    </rPh>
    <rPh sb="11" eb="13">
      <t>ケイヤク</t>
    </rPh>
    <rPh sb="13" eb="14">
      <t>ショ</t>
    </rPh>
    <rPh sb="14" eb="15">
      <t>ツヅ</t>
    </rPh>
    <phoneticPr fontId="2"/>
  </si>
  <si>
    <t>平成22年度　ガス補償契約書類</t>
    <rPh sb="0" eb="2">
      <t>ヘイセイ</t>
    </rPh>
    <rPh sb="4" eb="6">
      <t>ネンド</t>
    </rPh>
    <rPh sb="9" eb="11">
      <t>ホショウ</t>
    </rPh>
    <rPh sb="11" eb="13">
      <t>ケイヤク</t>
    </rPh>
    <rPh sb="13" eb="14">
      <t>ショ</t>
    </rPh>
    <rPh sb="14" eb="15">
      <t>ルイ</t>
    </rPh>
    <phoneticPr fontId="2"/>
  </si>
  <si>
    <t>高内管渠布設（第277･275工区）工事</t>
    <rPh sb="0" eb="2">
      <t>タカウチ</t>
    </rPh>
    <rPh sb="2" eb="3">
      <t>カン</t>
    </rPh>
    <rPh sb="3" eb="4">
      <t>キョ</t>
    </rPh>
    <rPh sb="4" eb="6">
      <t>フセツ</t>
    </rPh>
    <rPh sb="7" eb="8">
      <t>ダイ</t>
    </rPh>
    <rPh sb="15" eb="17">
      <t>コウク</t>
    </rPh>
    <rPh sb="18" eb="20">
      <t>コウジ</t>
    </rPh>
    <phoneticPr fontId="2"/>
  </si>
  <si>
    <t>高内管渠布設（第275工区）工事</t>
    <rPh sb="0" eb="2">
      <t>タカウチ</t>
    </rPh>
    <rPh sb="2" eb="3">
      <t>カン</t>
    </rPh>
    <rPh sb="3" eb="4">
      <t>キョ</t>
    </rPh>
    <rPh sb="4" eb="6">
      <t>フセツ</t>
    </rPh>
    <rPh sb="7" eb="8">
      <t>ダイ</t>
    </rPh>
    <rPh sb="11" eb="13">
      <t>コウク</t>
    </rPh>
    <rPh sb="14" eb="16">
      <t>コウジ</t>
    </rPh>
    <phoneticPr fontId="2"/>
  </si>
  <si>
    <t>山王前管渠布設（第166工区）工事</t>
    <rPh sb="0" eb="2">
      <t>サンノウ</t>
    </rPh>
    <rPh sb="2" eb="3">
      <t>マエ</t>
    </rPh>
    <rPh sb="3" eb="4">
      <t>カン</t>
    </rPh>
    <rPh sb="4" eb="5">
      <t>キョ</t>
    </rPh>
    <rPh sb="5" eb="7">
      <t>フセツ</t>
    </rPh>
    <rPh sb="8" eb="9">
      <t>ダイ</t>
    </rPh>
    <rPh sb="12" eb="14">
      <t>コウク</t>
    </rPh>
    <rPh sb="15" eb="17">
      <t>コウジ</t>
    </rPh>
    <phoneticPr fontId="2"/>
  </si>
  <si>
    <t>本田屋北管渠布設（第5圧送.3工区）工事</t>
    <rPh sb="0" eb="2">
      <t>ホンダ</t>
    </rPh>
    <rPh sb="2" eb="3">
      <t>ヤ</t>
    </rPh>
    <rPh sb="3" eb="4">
      <t>キタ</t>
    </rPh>
    <rPh sb="4" eb="5">
      <t>カン</t>
    </rPh>
    <rPh sb="5" eb="6">
      <t>キョ</t>
    </rPh>
    <rPh sb="6" eb="8">
      <t>フセツ</t>
    </rPh>
    <rPh sb="9" eb="10">
      <t>ダイ</t>
    </rPh>
    <rPh sb="11" eb="12">
      <t>アツ</t>
    </rPh>
    <rPh sb="12" eb="13">
      <t>ソウ</t>
    </rPh>
    <rPh sb="15" eb="17">
      <t>コウク</t>
    </rPh>
    <rPh sb="18" eb="20">
      <t>コウジ</t>
    </rPh>
    <phoneticPr fontId="2"/>
  </si>
  <si>
    <t>上荒屋管渠布設（第281.ﾏﾝﾎｰﾙﾎﾟﾝﾌﾟ1工区）工事</t>
    <rPh sb="0" eb="1">
      <t>カミ</t>
    </rPh>
    <rPh sb="1" eb="3">
      <t>アラヤ</t>
    </rPh>
    <rPh sb="3" eb="4">
      <t>カン</t>
    </rPh>
    <rPh sb="4" eb="5">
      <t>キョ</t>
    </rPh>
    <rPh sb="5" eb="7">
      <t>フセツ</t>
    </rPh>
    <rPh sb="8" eb="9">
      <t>ダイ</t>
    </rPh>
    <rPh sb="24" eb="26">
      <t>コウク</t>
    </rPh>
    <rPh sb="27" eb="29">
      <t>コウジ</t>
    </rPh>
    <phoneticPr fontId="2"/>
  </si>
  <si>
    <t>上荒屋管渠布設（第281-2.281工区）工事</t>
    <rPh sb="0" eb="1">
      <t>カミ</t>
    </rPh>
    <rPh sb="1" eb="3">
      <t>アラヤ</t>
    </rPh>
    <rPh sb="3" eb="4">
      <t>カン</t>
    </rPh>
    <rPh sb="4" eb="5">
      <t>キョ</t>
    </rPh>
    <rPh sb="5" eb="7">
      <t>フセツ</t>
    </rPh>
    <rPh sb="8" eb="9">
      <t>ダイ</t>
    </rPh>
    <rPh sb="18" eb="20">
      <t>コウク</t>
    </rPh>
    <rPh sb="21" eb="23">
      <t>コウジ</t>
    </rPh>
    <phoneticPr fontId="2"/>
  </si>
  <si>
    <t>上荒屋管渠布設（第282工区）工事</t>
    <rPh sb="0" eb="1">
      <t>カミ</t>
    </rPh>
    <rPh sb="1" eb="3">
      <t>アラヤ</t>
    </rPh>
    <rPh sb="3" eb="4">
      <t>カン</t>
    </rPh>
    <rPh sb="4" eb="5">
      <t>キョ</t>
    </rPh>
    <rPh sb="5" eb="7">
      <t>フセツ</t>
    </rPh>
    <rPh sb="8" eb="9">
      <t>ダイ</t>
    </rPh>
    <rPh sb="12" eb="14">
      <t>コウク</t>
    </rPh>
    <rPh sb="15" eb="17">
      <t>コウジ</t>
    </rPh>
    <phoneticPr fontId="2"/>
  </si>
  <si>
    <t>上荒屋管渠布設（第282.283工区）工事</t>
    <rPh sb="0" eb="1">
      <t>カミ</t>
    </rPh>
    <rPh sb="1" eb="3">
      <t>アラヤ</t>
    </rPh>
    <rPh sb="3" eb="4">
      <t>カン</t>
    </rPh>
    <rPh sb="4" eb="5">
      <t>キョ</t>
    </rPh>
    <rPh sb="5" eb="7">
      <t>フセツ</t>
    </rPh>
    <rPh sb="8" eb="9">
      <t>ダイ</t>
    </rPh>
    <rPh sb="16" eb="18">
      <t>コウク</t>
    </rPh>
    <rPh sb="19" eb="21">
      <t>コウジ</t>
    </rPh>
    <phoneticPr fontId="2"/>
  </si>
  <si>
    <t>儘の上管渠布設（第214工区）工事</t>
    <rPh sb="0" eb="1">
      <t>ママ</t>
    </rPh>
    <rPh sb="2" eb="3">
      <t>ウエ</t>
    </rPh>
    <rPh sb="3" eb="4">
      <t>カン</t>
    </rPh>
    <rPh sb="4" eb="5">
      <t>キョ</t>
    </rPh>
    <rPh sb="5" eb="7">
      <t>フセツ</t>
    </rPh>
    <rPh sb="8" eb="9">
      <t>ダイ</t>
    </rPh>
    <rPh sb="12" eb="14">
      <t>コウク</t>
    </rPh>
    <rPh sb="15" eb="17">
      <t>コウジ</t>
    </rPh>
    <phoneticPr fontId="2"/>
  </si>
  <si>
    <t>消防本部村松分署</t>
    <rPh sb="0" eb="2">
      <t>ショウボウ</t>
    </rPh>
    <rPh sb="2" eb="4">
      <t>ホンブ</t>
    </rPh>
    <rPh sb="4" eb="6">
      <t>ムラマツ</t>
    </rPh>
    <rPh sb="6" eb="8">
      <t>ブンショ</t>
    </rPh>
    <phoneticPr fontId="2"/>
  </si>
  <si>
    <t>村松教育事務所学校教育課</t>
    <rPh sb="7" eb="9">
      <t>ガッコウ</t>
    </rPh>
    <rPh sb="9" eb="12">
      <t>キョウイクカ</t>
    </rPh>
    <phoneticPr fontId="2"/>
  </si>
  <si>
    <t>村松教育事務所生涯学習課</t>
    <rPh sb="7" eb="9">
      <t>ショウガイ</t>
    </rPh>
    <rPh sb="9" eb="11">
      <t>ガクシュウ</t>
    </rPh>
    <rPh sb="11" eb="12">
      <t>カ</t>
    </rPh>
    <phoneticPr fontId="2"/>
  </si>
  <si>
    <t>農業委員会村松事務所</t>
    <rPh sb="0" eb="2">
      <t>ノウギョウ</t>
    </rPh>
    <rPh sb="2" eb="5">
      <t>イインカイ</t>
    </rPh>
    <rPh sb="5" eb="7">
      <t>ムラマツ</t>
    </rPh>
    <rPh sb="7" eb="9">
      <t>ジム</t>
    </rPh>
    <rPh sb="9" eb="10">
      <t>ショ</t>
    </rPh>
    <phoneticPr fontId="2"/>
  </si>
  <si>
    <t>所管課名：</t>
    <rPh sb="0" eb="2">
      <t>ショカン</t>
    </rPh>
    <rPh sb="2" eb="4">
      <t>カメイ</t>
    </rPh>
    <phoneticPr fontId="2"/>
  </si>
  <si>
    <t xml:space="preserve"> 文 書 管 理 台 帳</t>
    <rPh sb="1" eb="2">
      <t>ブン</t>
    </rPh>
    <rPh sb="3" eb="4">
      <t>ショ</t>
    </rPh>
    <rPh sb="5" eb="6">
      <t>カン</t>
    </rPh>
    <rPh sb="7" eb="8">
      <t>リ</t>
    </rPh>
    <rPh sb="9" eb="10">
      <t>ダイ</t>
    </rPh>
    <rPh sb="11" eb="12">
      <t>トバリ</t>
    </rPh>
    <phoneticPr fontId="2"/>
  </si>
  <si>
    <t>00</t>
  </si>
  <si>
    <t>00</t>
    <phoneticPr fontId="2"/>
  </si>
  <si>
    <t>さくら保育園</t>
    <rPh sb="3" eb="6">
      <t>ホイクエン</t>
    </rPh>
    <phoneticPr fontId="12"/>
  </si>
  <si>
    <t>ひまわり保育園</t>
    <rPh sb="4" eb="7">
      <t>ホイクエン</t>
    </rPh>
    <phoneticPr fontId="12"/>
  </si>
  <si>
    <t>かわひがし保育園</t>
    <rPh sb="5" eb="8">
      <t>ホイクエン</t>
    </rPh>
    <phoneticPr fontId="12"/>
  </si>
  <si>
    <t>ひばり保育園</t>
    <rPh sb="3" eb="6">
      <t>ホイクエン</t>
    </rPh>
    <phoneticPr fontId="12"/>
  </si>
  <si>
    <t>こばと保育園</t>
    <rPh sb="3" eb="6">
      <t>ホイクエン</t>
    </rPh>
    <phoneticPr fontId="12"/>
  </si>
  <si>
    <t>あさひ保育園</t>
    <rPh sb="3" eb="6">
      <t>ホイクエン</t>
    </rPh>
    <phoneticPr fontId="12"/>
  </si>
  <si>
    <t>すみれ保育園</t>
    <rPh sb="3" eb="6">
      <t>ホイクエン</t>
    </rPh>
    <phoneticPr fontId="12"/>
  </si>
  <si>
    <t>つくし保育園</t>
    <rPh sb="3" eb="6">
      <t>ホイクエン</t>
    </rPh>
    <phoneticPr fontId="12"/>
  </si>
  <si>
    <t>すもと保育園</t>
    <rPh sb="3" eb="6">
      <t>ホイクエン</t>
    </rPh>
    <phoneticPr fontId="12"/>
  </si>
  <si>
    <t>はしだ保育園</t>
    <rPh sb="3" eb="6">
      <t>ホイクエン</t>
    </rPh>
    <phoneticPr fontId="12"/>
  </si>
  <si>
    <t>第一幼稚園</t>
    <rPh sb="0" eb="1">
      <t>ダイ</t>
    </rPh>
    <rPh sb="1" eb="2">
      <t>１</t>
    </rPh>
    <rPh sb="2" eb="5">
      <t>ヨウチエン</t>
    </rPh>
    <phoneticPr fontId="12"/>
  </si>
  <si>
    <t>五泉小学校</t>
    <rPh sb="0" eb="2">
      <t>ゴセン</t>
    </rPh>
    <rPh sb="2" eb="5">
      <t>ショウガッコウ</t>
    </rPh>
    <phoneticPr fontId="12"/>
  </si>
  <si>
    <t>五泉南小学校</t>
    <rPh sb="0" eb="2">
      <t>ゴセン</t>
    </rPh>
    <rPh sb="2" eb="3">
      <t>ミナミ</t>
    </rPh>
    <rPh sb="3" eb="6">
      <t>ショウガッコウ</t>
    </rPh>
    <phoneticPr fontId="12"/>
  </si>
  <si>
    <t>五泉東小学校</t>
    <rPh sb="0" eb="2">
      <t>ゴセン</t>
    </rPh>
    <rPh sb="2" eb="3">
      <t>ヒガシ</t>
    </rPh>
    <rPh sb="3" eb="6">
      <t>ショウガッコウ</t>
    </rPh>
    <phoneticPr fontId="12"/>
  </si>
  <si>
    <t>川東小学校</t>
    <rPh sb="0" eb="2">
      <t>カワヒガシ</t>
    </rPh>
    <rPh sb="2" eb="5">
      <t>ショウガッコウ</t>
    </rPh>
    <phoneticPr fontId="12"/>
  </si>
  <si>
    <t>橋田小学校</t>
    <rPh sb="0" eb="2">
      <t>ハシダ</t>
    </rPh>
    <rPh sb="2" eb="5">
      <t>ショウガッコウ</t>
    </rPh>
    <phoneticPr fontId="12"/>
  </si>
  <si>
    <t>巣本小学校</t>
    <rPh sb="0" eb="2">
      <t>スモト</t>
    </rPh>
    <rPh sb="2" eb="5">
      <t>ショウガッコウ</t>
    </rPh>
    <phoneticPr fontId="12"/>
  </si>
  <si>
    <t>五泉中学校</t>
    <rPh sb="0" eb="2">
      <t>ゴセン</t>
    </rPh>
    <rPh sb="2" eb="5">
      <t>チュウガッコウ</t>
    </rPh>
    <phoneticPr fontId="12"/>
  </si>
  <si>
    <t>川東中学校</t>
    <rPh sb="0" eb="2">
      <t>カワヒガシ</t>
    </rPh>
    <rPh sb="2" eb="5">
      <t>チュウガッコウ</t>
    </rPh>
    <phoneticPr fontId="12"/>
  </si>
  <si>
    <t>五泉北中学校</t>
    <rPh sb="0" eb="2">
      <t>ゴセン</t>
    </rPh>
    <rPh sb="2" eb="3">
      <t>キタ</t>
    </rPh>
    <rPh sb="3" eb="6">
      <t>チュウガッコウ</t>
    </rPh>
    <phoneticPr fontId="12"/>
  </si>
  <si>
    <t>第一保育園</t>
    <rPh sb="0" eb="2">
      <t>ダイイチ</t>
    </rPh>
    <rPh sb="2" eb="5">
      <t>ホイクエン</t>
    </rPh>
    <phoneticPr fontId="12"/>
  </si>
  <si>
    <t>第三保育園</t>
    <rPh sb="0" eb="1">
      <t>ダイ</t>
    </rPh>
    <rPh sb="1" eb="2">
      <t>３</t>
    </rPh>
    <rPh sb="2" eb="5">
      <t>ホイクエン</t>
    </rPh>
    <phoneticPr fontId="12"/>
  </si>
  <si>
    <t>大蒲原保育園</t>
    <rPh sb="0" eb="1">
      <t>オオ</t>
    </rPh>
    <rPh sb="1" eb="3">
      <t>カンバラ</t>
    </rPh>
    <rPh sb="3" eb="6">
      <t>ホイクエン</t>
    </rPh>
    <phoneticPr fontId="12"/>
  </si>
  <si>
    <t>川内保育園</t>
    <rPh sb="0" eb="2">
      <t>カワチ</t>
    </rPh>
    <rPh sb="2" eb="5">
      <t>ホイクエン</t>
    </rPh>
    <phoneticPr fontId="12"/>
  </si>
  <si>
    <t>戸倉保育園</t>
    <rPh sb="0" eb="2">
      <t>トグラ</t>
    </rPh>
    <rPh sb="2" eb="5">
      <t>ホイクエン</t>
    </rPh>
    <phoneticPr fontId="12"/>
  </si>
  <si>
    <t>村松幼稚園</t>
    <rPh sb="0" eb="2">
      <t>ムラマツ</t>
    </rPh>
    <rPh sb="2" eb="5">
      <t>ヨウチエン</t>
    </rPh>
    <phoneticPr fontId="12"/>
  </si>
  <si>
    <t>村松東小学校</t>
    <rPh sb="0" eb="2">
      <t>ムラマツ</t>
    </rPh>
    <rPh sb="2" eb="3">
      <t>ヒガシ</t>
    </rPh>
    <rPh sb="3" eb="6">
      <t>ショウガッコウ</t>
    </rPh>
    <phoneticPr fontId="12"/>
  </si>
  <si>
    <t>大蒲原小学校</t>
    <rPh sb="0" eb="1">
      <t>オオ</t>
    </rPh>
    <rPh sb="1" eb="3">
      <t>カンバラ</t>
    </rPh>
    <rPh sb="3" eb="6">
      <t>ショウガッコウ</t>
    </rPh>
    <phoneticPr fontId="12"/>
  </si>
  <si>
    <t>十全学校</t>
    <rPh sb="0" eb="1">
      <t>ジュウ</t>
    </rPh>
    <rPh sb="1" eb="2">
      <t>ゼン</t>
    </rPh>
    <rPh sb="2" eb="4">
      <t>ガッコウ</t>
    </rPh>
    <phoneticPr fontId="12"/>
  </si>
  <si>
    <t>村松小学校</t>
    <rPh sb="0" eb="2">
      <t>ムラマツ</t>
    </rPh>
    <rPh sb="2" eb="5">
      <t>ショウガッコウ</t>
    </rPh>
    <phoneticPr fontId="12"/>
  </si>
  <si>
    <t>川内小学校</t>
    <rPh sb="0" eb="2">
      <t>カワチ</t>
    </rPh>
    <rPh sb="2" eb="5">
      <t>ショウガッコウ</t>
    </rPh>
    <phoneticPr fontId="12"/>
  </si>
  <si>
    <t>山王中学校</t>
    <rPh sb="0" eb="2">
      <t>サンノウ</t>
    </rPh>
    <rPh sb="2" eb="5">
      <t>チュウガッコウ</t>
    </rPh>
    <phoneticPr fontId="12"/>
  </si>
  <si>
    <t>愛宕中学校</t>
    <rPh sb="0" eb="2">
      <t>アタゴ</t>
    </rPh>
    <rPh sb="2" eb="5">
      <t>チュウガッコウ</t>
    </rPh>
    <phoneticPr fontId="12"/>
  </si>
  <si>
    <t>文書管理</t>
    <rPh sb="0" eb="2">
      <t>ブンショ</t>
    </rPh>
    <rPh sb="2" eb="4">
      <t>カンリ</t>
    </rPh>
    <phoneticPr fontId="2"/>
  </si>
  <si>
    <t>平成17年文書収発簿</t>
    <rPh sb="0" eb="2">
      <t>ヘイセイ</t>
    </rPh>
    <rPh sb="4" eb="5">
      <t>ネン</t>
    </rPh>
    <rPh sb="5" eb="7">
      <t>ブンショ</t>
    </rPh>
    <rPh sb="7" eb="8">
      <t>オサム</t>
    </rPh>
    <rPh sb="8" eb="9">
      <t>ハツ</t>
    </rPh>
    <rPh sb="9" eb="10">
      <t>ボ</t>
    </rPh>
    <phoneticPr fontId="2"/>
  </si>
  <si>
    <t>物品</t>
    <rPh sb="0" eb="2">
      <t>ブッピン</t>
    </rPh>
    <phoneticPr fontId="2"/>
  </si>
  <si>
    <t>庶務</t>
    <rPh sb="0" eb="2">
      <t>ショム</t>
    </rPh>
    <phoneticPr fontId="2"/>
  </si>
  <si>
    <t>鉱山税</t>
    <rPh sb="0" eb="2">
      <t>コウザン</t>
    </rPh>
    <rPh sb="2" eb="3">
      <t>ゼイ</t>
    </rPh>
    <phoneticPr fontId="2"/>
  </si>
  <si>
    <t>特別土地保有税</t>
    <rPh sb="0" eb="2">
      <t>トクベツ</t>
    </rPh>
    <rPh sb="2" eb="4">
      <t>トチ</t>
    </rPh>
    <rPh sb="4" eb="7">
      <t>ホユウゼイ</t>
    </rPh>
    <phoneticPr fontId="2"/>
  </si>
  <si>
    <t>国民保護</t>
    <rPh sb="0" eb="2">
      <t>コクミン</t>
    </rPh>
    <rPh sb="2" eb="4">
      <t>ホゴ</t>
    </rPh>
    <phoneticPr fontId="2"/>
  </si>
  <si>
    <t>老人医療</t>
    <rPh sb="0" eb="2">
      <t>ロウジン</t>
    </rPh>
    <rPh sb="2" eb="4">
      <t>イリョウ</t>
    </rPh>
    <phoneticPr fontId="2"/>
  </si>
  <si>
    <t>平成18年度　水道補償契約書（補助）①</t>
    <rPh sb="0" eb="2">
      <t>ヘイセイ</t>
    </rPh>
    <rPh sb="4" eb="6">
      <t>ネンド</t>
    </rPh>
    <rPh sb="7" eb="9">
      <t>スイドウ</t>
    </rPh>
    <rPh sb="9" eb="11">
      <t>ホショウ</t>
    </rPh>
    <rPh sb="11" eb="13">
      <t>ケイヤク</t>
    </rPh>
    <rPh sb="13" eb="14">
      <t>ショ</t>
    </rPh>
    <rPh sb="15" eb="17">
      <t>ホジョ</t>
    </rPh>
    <phoneticPr fontId="2"/>
  </si>
  <si>
    <t>平成18年度　水道補償契約書（補助）②</t>
    <rPh sb="0" eb="2">
      <t>ヘイセイ</t>
    </rPh>
    <rPh sb="4" eb="6">
      <t>ネンド</t>
    </rPh>
    <rPh sb="7" eb="9">
      <t>スイドウ</t>
    </rPh>
    <rPh sb="9" eb="11">
      <t>ホショウ</t>
    </rPh>
    <rPh sb="11" eb="13">
      <t>ケイヤク</t>
    </rPh>
    <rPh sb="13" eb="14">
      <t>ショ</t>
    </rPh>
    <rPh sb="15" eb="17">
      <t>ホジョ</t>
    </rPh>
    <phoneticPr fontId="2"/>
  </si>
  <si>
    <t>平成18年度　ガス補償契約書（補助）</t>
    <rPh sb="0" eb="2">
      <t>ヘイセイ</t>
    </rPh>
    <rPh sb="4" eb="6">
      <t>ネンド</t>
    </rPh>
    <rPh sb="9" eb="11">
      <t>ホショウ</t>
    </rPh>
    <rPh sb="11" eb="13">
      <t>ケイヤク</t>
    </rPh>
    <rPh sb="13" eb="14">
      <t>ショ</t>
    </rPh>
    <rPh sb="15" eb="17">
      <t>ホジョ</t>
    </rPh>
    <phoneticPr fontId="2"/>
  </si>
  <si>
    <t>平成18年度　ガス補償契約書（単独）</t>
    <rPh sb="0" eb="2">
      <t>ヘイセイ</t>
    </rPh>
    <rPh sb="4" eb="6">
      <t>ネンド</t>
    </rPh>
    <rPh sb="9" eb="11">
      <t>ホショウ</t>
    </rPh>
    <rPh sb="11" eb="13">
      <t>ケイヤク</t>
    </rPh>
    <rPh sb="13" eb="14">
      <t>ショ</t>
    </rPh>
    <rPh sb="15" eb="16">
      <t>タン</t>
    </rPh>
    <rPh sb="16" eb="17">
      <t>ドク</t>
    </rPh>
    <phoneticPr fontId="2"/>
  </si>
  <si>
    <t>平成19年度　水道補償契約書（単独）</t>
    <rPh sb="0" eb="2">
      <t>ヘイセイ</t>
    </rPh>
    <rPh sb="4" eb="6">
      <t>ネンド</t>
    </rPh>
    <rPh sb="7" eb="9">
      <t>スイドウ</t>
    </rPh>
    <rPh sb="9" eb="11">
      <t>ホショウ</t>
    </rPh>
    <rPh sb="11" eb="13">
      <t>ケイヤク</t>
    </rPh>
    <rPh sb="13" eb="14">
      <t>ショ</t>
    </rPh>
    <rPh sb="15" eb="16">
      <t>タン</t>
    </rPh>
    <rPh sb="16" eb="17">
      <t>ドク</t>
    </rPh>
    <phoneticPr fontId="2"/>
  </si>
  <si>
    <t>平成19年度　水道補償契約書（補助）</t>
    <rPh sb="0" eb="2">
      <t>ヘイセイ</t>
    </rPh>
    <rPh sb="4" eb="6">
      <t>ネンド</t>
    </rPh>
    <rPh sb="7" eb="9">
      <t>スイドウ</t>
    </rPh>
    <rPh sb="9" eb="11">
      <t>ホショウ</t>
    </rPh>
    <rPh sb="11" eb="13">
      <t>ケイヤク</t>
    </rPh>
    <rPh sb="13" eb="14">
      <t>ショ</t>
    </rPh>
    <rPh sb="15" eb="17">
      <t>ホジョ</t>
    </rPh>
    <phoneticPr fontId="2"/>
  </si>
  <si>
    <t>平成19年度　ガス補償契約書（単独）</t>
    <rPh sb="0" eb="2">
      <t>ヘイセイ</t>
    </rPh>
    <rPh sb="4" eb="6">
      <t>ネンド</t>
    </rPh>
    <rPh sb="9" eb="11">
      <t>ホショウ</t>
    </rPh>
    <rPh sb="11" eb="13">
      <t>ケイヤク</t>
    </rPh>
    <rPh sb="13" eb="14">
      <t>ショ</t>
    </rPh>
    <rPh sb="15" eb="16">
      <t>タン</t>
    </rPh>
    <rPh sb="16" eb="17">
      <t>ドク</t>
    </rPh>
    <phoneticPr fontId="2"/>
  </si>
  <si>
    <t>平成19年度　ガス補償契約書（補助）</t>
    <rPh sb="0" eb="2">
      <t>ヘイセイ</t>
    </rPh>
    <rPh sb="4" eb="6">
      <t>ネンド</t>
    </rPh>
    <rPh sb="9" eb="11">
      <t>ホショウ</t>
    </rPh>
    <rPh sb="11" eb="13">
      <t>ケイヤク</t>
    </rPh>
    <rPh sb="13" eb="14">
      <t>ショ</t>
    </rPh>
    <rPh sb="15" eb="17">
      <t>ホジョ</t>
    </rPh>
    <phoneticPr fontId="2"/>
  </si>
  <si>
    <t>平成4年度　物件等補償契約綴</t>
    <rPh sb="0" eb="2">
      <t>ヘイセイ</t>
    </rPh>
    <rPh sb="3" eb="5">
      <t>ネンド</t>
    </rPh>
    <rPh sb="6" eb="8">
      <t>ブッケン</t>
    </rPh>
    <rPh sb="8" eb="9">
      <t>トウ</t>
    </rPh>
    <rPh sb="9" eb="11">
      <t>ホショウ</t>
    </rPh>
    <rPh sb="11" eb="13">
      <t>ケイヤク</t>
    </rPh>
    <rPh sb="13" eb="14">
      <t>ツヅ</t>
    </rPh>
    <phoneticPr fontId="2"/>
  </si>
  <si>
    <t>平成5年度　家屋物件等補償契約綴</t>
    <rPh sb="0" eb="2">
      <t>ヘイセイ</t>
    </rPh>
    <rPh sb="3" eb="5">
      <t>ネンド</t>
    </rPh>
    <rPh sb="6" eb="8">
      <t>カオク</t>
    </rPh>
    <rPh sb="8" eb="10">
      <t>ブッケン</t>
    </rPh>
    <rPh sb="10" eb="11">
      <t>トウ</t>
    </rPh>
    <rPh sb="11" eb="13">
      <t>ホショウ</t>
    </rPh>
    <rPh sb="13" eb="15">
      <t>ケイヤク</t>
    </rPh>
    <rPh sb="15" eb="16">
      <t>ツヅ</t>
    </rPh>
    <phoneticPr fontId="2"/>
  </si>
  <si>
    <t>平成7年度　家屋物件等補償契約綴</t>
    <rPh sb="0" eb="2">
      <t>ヘイセイ</t>
    </rPh>
    <rPh sb="3" eb="5">
      <t>ネンド</t>
    </rPh>
    <rPh sb="6" eb="8">
      <t>カオク</t>
    </rPh>
    <rPh sb="8" eb="10">
      <t>ブッケン</t>
    </rPh>
    <rPh sb="10" eb="11">
      <t>トウ</t>
    </rPh>
    <rPh sb="11" eb="13">
      <t>ホショウ</t>
    </rPh>
    <rPh sb="13" eb="15">
      <t>ケイヤク</t>
    </rPh>
    <rPh sb="15" eb="16">
      <t>ツヅ</t>
    </rPh>
    <phoneticPr fontId="2"/>
  </si>
  <si>
    <t>平成9年度　家屋物件等補償契約綴</t>
    <rPh sb="0" eb="2">
      <t>ヘイセイ</t>
    </rPh>
    <rPh sb="3" eb="5">
      <t>ネンド</t>
    </rPh>
    <rPh sb="6" eb="8">
      <t>カオク</t>
    </rPh>
    <rPh sb="8" eb="10">
      <t>ブッケン</t>
    </rPh>
    <rPh sb="10" eb="11">
      <t>トウ</t>
    </rPh>
    <rPh sb="11" eb="13">
      <t>ホショウ</t>
    </rPh>
    <rPh sb="13" eb="15">
      <t>ケイヤク</t>
    </rPh>
    <rPh sb="15" eb="16">
      <t>ツヅ</t>
    </rPh>
    <phoneticPr fontId="2"/>
  </si>
  <si>
    <t>平成10年度　家屋物件等補償契約書</t>
    <rPh sb="0" eb="2">
      <t>ヘイセイ</t>
    </rPh>
    <rPh sb="4" eb="6">
      <t>ネンド</t>
    </rPh>
    <rPh sb="7" eb="9">
      <t>カオク</t>
    </rPh>
    <rPh sb="9" eb="11">
      <t>ブッケン</t>
    </rPh>
    <rPh sb="11" eb="12">
      <t>トウ</t>
    </rPh>
    <rPh sb="12" eb="14">
      <t>ホショウ</t>
    </rPh>
    <rPh sb="14" eb="16">
      <t>ケイヤク</t>
    </rPh>
    <rPh sb="16" eb="17">
      <t>ショ</t>
    </rPh>
    <phoneticPr fontId="2"/>
  </si>
  <si>
    <t>北部第1処理分区管渠布設(19-2-4)工事</t>
    <rPh sb="0" eb="3">
      <t>ホクブダイ</t>
    </rPh>
    <rPh sb="4" eb="6">
      <t>ショリ</t>
    </rPh>
    <rPh sb="6" eb="7">
      <t>ブン</t>
    </rPh>
    <rPh sb="7" eb="8">
      <t>ク</t>
    </rPh>
    <rPh sb="8" eb="9">
      <t>カン</t>
    </rPh>
    <rPh sb="9" eb="10">
      <t>キョ</t>
    </rPh>
    <rPh sb="10" eb="12">
      <t>フセツ</t>
    </rPh>
    <rPh sb="20" eb="22">
      <t>コウジ</t>
    </rPh>
    <phoneticPr fontId="2"/>
  </si>
  <si>
    <t>中部処理分区管渠布設(19-2-5)工事</t>
    <rPh sb="0" eb="2">
      <t>チュウブ</t>
    </rPh>
    <rPh sb="2" eb="4">
      <t>ショリ</t>
    </rPh>
    <rPh sb="4" eb="5">
      <t>ブン</t>
    </rPh>
    <rPh sb="5" eb="6">
      <t>ク</t>
    </rPh>
    <rPh sb="6" eb="7">
      <t>カン</t>
    </rPh>
    <rPh sb="7" eb="8">
      <t>キョ</t>
    </rPh>
    <rPh sb="8" eb="10">
      <t>フセツ</t>
    </rPh>
    <rPh sb="18" eb="20">
      <t>コウジ</t>
    </rPh>
    <phoneticPr fontId="2"/>
  </si>
  <si>
    <t>北部第1処理分区管渠布設(19-2-7)工事</t>
    <rPh sb="0" eb="3">
      <t>ホクブダイ</t>
    </rPh>
    <rPh sb="4" eb="6">
      <t>ショリ</t>
    </rPh>
    <rPh sb="6" eb="7">
      <t>ブン</t>
    </rPh>
    <rPh sb="7" eb="8">
      <t>ク</t>
    </rPh>
    <rPh sb="8" eb="9">
      <t>カン</t>
    </rPh>
    <rPh sb="9" eb="10">
      <t>キョ</t>
    </rPh>
    <rPh sb="10" eb="12">
      <t>フセツ</t>
    </rPh>
    <rPh sb="20" eb="22">
      <t>コウジ</t>
    </rPh>
    <phoneticPr fontId="2"/>
  </si>
  <si>
    <t>北部第1・中部処理分区管渠布設(19-2-9)工事</t>
    <rPh sb="0" eb="3">
      <t>ホクブダイ</t>
    </rPh>
    <rPh sb="5" eb="7">
      <t>チュウブ</t>
    </rPh>
    <rPh sb="7" eb="9">
      <t>ショリ</t>
    </rPh>
    <rPh sb="9" eb="10">
      <t>ブン</t>
    </rPh>
    <rPh sb="10" eb="11">
      <t>ク</t>
    </rPh>
    <rPh sb="11" eb="12">
      <t>カン</t>
    </rPh>
    <rPh sb="12" eb="13">
      <t>キョ</t>
    </rPh>
    <rPh sb="13" eb="15">
      <t>フセツ</t>
    </rPh>
    <rPh sb="23" eb="25">
      <t>コウジ</t>
    </rPh>
    <phoneticPr fontId="2"/>
  </si>
  <si>
    <t>村松処理分区管渠布設(19-3-1)工事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</si>
  <si>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村松処理分区管渠布設(19-3-2)工事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</si>
  <si>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村松処理分区管渠布設(19-3-3)工事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</si>
  <si>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村松処理分区管渠布設(19-3-4)工事</t>
    <rPh sb="0" eb="2">
      <t>ムラマツ</t>
    </rPh>
    <rPh sb="2" eb="4">
      <t>ショリ</t>
    </rPh>
    <rPh sb="4" eb="5">
      <t>ブン</t>
    </rPh>
    <rPh sb="5" eb="6">
      <t>ク</t>
    </rPh>
    <rPh sb="6" eb="7">
      <t>カン</t>
    </rPh>
    <rPh sb="7" eb="8">
      <t>キョ</t>
    </rPh>
    <rPh sb="8" eb="10">
      <t>フセツ</t>
    </rPh>
    <rPh sb="18" eb="20">
      <t>コウジ</t>
    </rPh>
    <phoneticPr fontId="2"/>
  </si>
  <si>
    <t>村松処理分区管渠布設(19-3-5,19-4-1)工事</t>
    <rPh sb="0" eb="2">
      <t>ムラマツ</t>
    </rPh>
    <rPh sb="2" eb="4">
      <t>ショリ</t>
    </rPh>
    <rPh sb="4" eb="5">
      <t>ブン</t>
    </rPh>
    <rPh sb="5" eb="6">
      <t>ク</t>
    </rPh>
    <rPh sb="6" eb="7">
      <t>カン</t>
    </rPh>
    <rPh sb="7" eb="8">
      <t>キョ</t>
    </rPh>
    <rPh sb="8" eb="10">
      <t>フセツ</t>
    </rPh>
    <rPh sb="25" eb="27">
      <t>コウジ</t>
    </rPh>
    <phoneticPr fontId="2"/>
  </si>
  <si>
    <t>小新保雨水幹線整備（第7工区）工事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</si>
  <si>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小新保雨水幹線整備（第8工区）工事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</si>
  <si>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小新保雨水幹線整備（第9工区）工事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</si>
  <si>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小新保雨水幹線整備（第10工区）工事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</si>
  <si>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小新保雨水幹線ﾊﾟｲﾌﾟ灌漑移設工事</t>
    <rPh sb="0" eb="1">
      <t>コ</t>
    </rPh>
    <rPh sb="1" eb="3">
      <t>シンボ</t>
    </rPh>
    <rPh sb="3" eb="5">
      <t>ウスイ</t>
    </rPh>
    <rPh sb="5" eb="7">
      <t>カンセン</t>
    </rPh>
    <rPh sb="12" eb="14">
      <t>カンガイ</t>
    </rPh>
    <rPh sb="14" eb="16">
      <t>イセツ</t>
    </rPh>
    <rPh sb="16" eb="18">
      <t>コウジ</t>
    </rPh>
    <phoneticPr fontId="2"/>
  </si>
  <si>
    <t>白山1号雨水幹線マンホール蓋改築工事</t>
    <rPh sb="0" eb="2">
      <t>ハクサン</t>
    </rPh>
    <rPh sb="3" eb="4">
      <t>ゴウ</t>
    </rPh>
    <rPh sb="4" eb="6">
      <t>ウスイ</t>
    </rPh>
    <rPh sb="6" eb="8">
      <t>カンセン</t>
    </rPh>
    <rPh sb="13" eb="14">
      <t>フタ</t>
    </rPh>
    <rPh sb="14" eb="16">
      <t>カイチク</t>
    </rPh>
    <rPh sb="16" eb="18">
      <t>コウジ</t>
    </rPh>
    <phoneticPr fontId="2"/>
  </si>
  <si>
    <t>小新保雨水幹線防護柵補強工事</t>
    <rPh sb="0" eb="1">
      <t>コ</t>
    </rPh>
    <rPh sb="1" eb="3">
      <t>シンボ</t>
    </rPh>
    <rPh sb="3" eb="5">
      <t>ウスイ</t>
    </rPh>
    <rPh sb="5" eb="7">
      <t>カンセン</t>
    </rPh>
    <rPh sb="7" eb="9">
      <t>ボウゴ</t>
    </rPh>
    <rPh sb="9" eb="10">
      <t>サク</t>
    </rPh>
    <rPh sb="10" eb="12">
      <t>ホキョウ</t>
    </rPh>
    <rPh sb="12" eb="14">
      <t>コウジ</t>
    </rPh>
    <phoneticPr fontId="2"/>
  </si>
  <si>
    <t>給水</t>
    <phoneticPr fontId="2"/>
  </si>
  <si>
    <t>維持</t>
    <phoneticPr fontId="2"/>
  </si>
  <si>
    <t>送水</t>
    <phoneticPr fontId="2"/>
  </si>
  <si>
    <t>施設管理</t>
    <phoneticPr fontId="2"/>
  </si>
  <si>
    <t>水源地</t>
    <phoneticPr fontId="2"/>
  </si>
  <si>
    <t>水質管理</t>
    <phoneticPr fontId="2"/>
  </si>
  <si>
    <t>検針</t>
    <phoneticPr fontId="2"/>
  </si>
  <si>
    <t>選挙人名簿</t>
    <phoneticPr fontId="2"/>
  </si>
  <si>
    <t>委員会</t>
    <phoneticPr fontId="2"/>
  </si>
  <si>
    <t>国関係選挙</t>
    <phoneticPr fontId="2"/>
  </si>
  <si>
    <t>県関係選挙</t>
    <phoneticPr fontId="2"/>
  </si>
  <si>
    <t>市関係選挙</t>
    <phoneticPr fontId="2"/>
  </si>
  <si>
    <t>その他の選挙</t>
    <phoneticPr fontId="2"/>
  </si>
  <si>
    <t>定期監査</t>
    <phoneticPr fontId="2"/>
  </si>
  <si>
    <t>農地</t>
    <phoneticPr fontId="2"/>
  </si>
  <si>
    <t>農業者年金</t>
    <phoneticPr fontId="2"/>
  </si>
  <si>
    <t>審理</t>
    <phoneticPr fontId="2"/>
  </si>
  <si>
    <t>審査</t>
    <phoneticPr fontId="2"/>
  </si>
  <si>
    <t>大分類</t>
    <rPh sb="0" eb="3">
      <t>ダイブンルイ</t>
    </rPh>
    <phoneticPr fontId="2"/>
  </si>
  <si>
    <t>中分類</t>
    <rPh sb="0" eb="3">
      <t>チュウブンルイ</t>
    </rPh>
    <phoneticPr fontId="2"/>
  </si>
  <si>
    <t>小分類</t>
    <rPh sb="0" eb="3">
      <t>ショウブンルイ</t>
    </rPh>
    <phoneticPr fontId="2"/>
  </si>
  <si>
    <t>標準行政文書ファイル名</t>
    <rPh sb="0" eb="2">
      <t>ヒョウジュン</t>
    </rPh>
    <rPh sb="2" eb="4">
      <t>ギョウセイ</t>
    </rPh>
    <rPh sb="4" eb="6">
      <t>ブンショ</t>
    </rPh>
    <rPh sb="10" eb="11">
      <t>メイ</t>
    </rPh>
    <phoneticPr fontId="2"/>
  </si>
  <si>
    <t>適用種別</t>
    <rPh sb="0" eb="2">
      <t>テキヨウ</t>
    </rPh>
    <rPh sb="2" eb="4">
      <t>シュベツ</t>
    </rPh>
    <phoneticPr fontId="2"/>
  </si>
  <si>
    <t>簿冊(文書）の名称</t>
    <rPh sb="0" eb="1">
      <t>ボ</t>
    </rPh>
    <rPh sb="1" eb="2">
      <t>サツ</t>
    </rPh>
    <rPh sb="3" eb="5">
      <t>ブンショ</t>
    </rPh>
    <rPh sb="7" eb="9">
      <t>メイショウ</t>
    </rPh>
    <phoneticPr fontId="2"/>
  </si>
  <si>
    <t>冊数</t>
    <rPh sb="0" eb="2">
      <t>サツスウ</t>
    </rPh>
    <phoneticPr fontId="2"/>
  </si>
  <si>
    <t>登録日</t>
    <rPh sb="0" eb="3">
      <t>トウロクビ</t>
    </rPh>
    <phoneticPr fontId="2"/>
  </si>
  <si>
    <t>廃棄</t>
    <rPh sb="0" eb="2">
      <t>ハイキ</t>
    </rPh>
    <phoneticPr fontId="2"/>
  </si>
  <si>
    <t>予定日</t>
    <rPh sb="0" eb="3">
      <t>ヨテイビ</t>
    </rPh>
    <phoneticPr fontId="2"/>
  </si>
  <si>
    <t>廃棄日</t>
    <rPh sb="0" eb="2">
      <t>ハイキ</t>
    </rPh>
    <rPh sb="2" eb="3">
      <t>ビ</t>
    </rPh>
    <phoneticPr fontId="2"/>
  </si>
  <si>
    <t>備考</t>
    <rPh sb="0" eb="2">
      <t>ビコウ</t>
    </rPh>
    <phoneticPr fontId="2"/>
  </si>
  <si>
    <t>様式第８号（第65条関係）</t>
    <rPh sb="0" eb="2">
      <t>ヨウシキ</t>
    </rPh>
    <rPh sb="2" eb="3">
      <t>ダイ</t>
    </rPh>
    <rPh sb="4" eb="5">
      <t>ゴウ</t>
    </rPh>
    <rPh sb="6" eb="7">
      <t>ダイ</t>
    </rPh>
    <rPh sb="9" eb="10">
      <t>ジョウ</t>
    </rPh>
    <rPh sb="10" eb="12">
      <t>カンケイ</t>
    </rPh>
    <phoneticPr fontId="2"/>
  </si>
  <si>
    <t>第1種</t>
    <rPh sb="0" eb="1">
      <t>ダイ</t>
    </rPh>
    <rPh sb="2" eb="3">
      <t>シュ</t>
    </rPh>
    <phoneticPr fontId="2"/>
  </si>
  <si>
    <t>第2種</t>
    <rPh sb="0" eb="1">
      <t>ダイ</t>
    </rPh>
    <rPh sb="2" eb="3">
      <t>シュ</t>
    </rPh>
    <phoneticPr fontId="2"/>
  </si>
  <si>
    <t>第3種</t>
    <rPh sb="0" eb="1">
      <t>ダイ</t>
    </rPh>
    <rPh sb="2" eb="3">
      <t>シュ</t>
    </rPh>
    <phoneticPr fontId="2"/>
  </si>
  <si>
    <t>第4種</t>
    <rPh sb="0" eb="1">
      <t>ダイ</t>
    </rPh>
    <rPh sb="2" eb="3">
      <t>シュ</t>
    </rPh>
    <phoneticPr fontId="2"/>
  </si>
  <si>
    <t>長期保存</t>
    <rPh sb="0" eb="2">
      <t>チョウキ</t>
    </rPh>
    <rPh sb="2" eb="4">
      <t>ホゾン</t>
    </rPh>
    <phoneticPr fontId="2"/>
  </si>
  <si>
    <t>10年保存</t>
    <rPh sb="2" eb="3">
      <t>ネン</t>
    </rPh>
    <rPh sb="3" eb="5">
      <t>ホゾン</t>
    </rPh>
    <phoneticPr fontId="2"/>
  </si>
  <si>
    <t>5年保存</t>
    <rPh sb="1" eb="2">
      <t>ネン</t>
    </rPh>
    <rPh sb="2" eb="4">
      <t>ホゾン</t>
    </rPh>
    <phoneticPr fontId="2"/>
  </si>
  <si>
    <t>2年保存</t>
    <rPh sb="1" eb="2">
      <t>ネン</t>
    </rPh>
    <rPh sb="2" eb="4">
      <t>ホゾン</t>
    </rPh>
    <phoneticPr fontId="2"/>
  </si>
  <si>
    <t>一般</t>
    <rPh sb="0" eb="2">
      <t>イッパン</t>
    </rPh>
    <phoneticPr fontId="2"/>
  </si>
  <si>
    <t>設計施工</t>
    <rPh sb="0" eb="2">
      <t>セッケイ</t>
    </rPh>
    <rPh sb="2" eb="4">
      <t>セコウ</t>
    </rPh>
    <phoneticPr fontId="2"/>
  </si>
  <si>
    <t>平成２２年度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</si>
  <si>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平成２２年度　国・県提出書類</t>
    <rPh sb="0" eb="2">
      <t>ヘイセイ</t>
    </rPh>
    <rPh sb="4" eb="6">
      <t>ネンド</t>
    </rPh>
    <rPh sb="7" eb="8">
      <t>クニ</t>
    </rPh>
    <rPh sb="9" eb="10">
      <t>ケン</t>
    </rPh>
    <rPh sb="10" eb="12">
      <t>テイシュツ</t>
    </rPh>
    <rPh sb="12" eb="14">
      <t>ショルイ</t>
    </rPh>
    <phoneticPr fontId="2"/>
  </si>
  <si>
    <t>平成２１年度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</si>
  <si>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平成２１年度　国・県提出書類</t>
    <rPh sb="0" eb="2">
      <t>ヘイセイ</t>
    </rPh>
    <rPh sb="4" eb="6">
      <t>ネンド</t>
    </rPh>
    <rPh sb="7" eb="8">
      <t>クニ</t>
    </rPh>
    <rPh sb="9" eb="10">
      <t>ケン</t>
    </rPh>
    <rPh sb="10" eb="12">
      <t>テイシュツ</t>
    </rPh>
    <rPh sb="12" eb="14">
      <t>ショルイ</t>
    </rPh>
    <phoneticPr fontId="2"/>
  </si>
  <si>
    <t>平成２０年度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</si>
  <si>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平成２０年度　国・県提出書類</t>
    <rPh sb="0" eb="2">
      <t>ヘイセイ</t>
    </rPh>
    <rPh sb="4" eb="6">
      <t>ネンド</t>
    </rPh>
    <rPh sb="7" eb="8">
      <t>クニ</t>
    </rPh>
    <rPh sb="9" eb="10">
      <t>ケン</t>
    </rPh>
    <rPh sb="10" eb="12">
      <t>テイシュツ</t>
    </rPh>
    <rPh sb="12" eb="14">
      <t>ショルイ</t>
    </rPh>
    <phoneticPr fontId="2"/>
  </si>
  <si>
    <t>北部第1処理分区管渠布設(14-1-10)その１工事</t>
    <rPh sb="0" eb="2">
      <t>ホクブ</t>
    </rPh>
    <rPh sb="2" eb="3">
      <t>ダイ</t>
    </rPh>
    <rPh sb="4" eb="6">
      <t>ショリ</t>
    </rPh>
    <rPh sb="6" eb="7">
      <t>ブン</t>
    </rPh>
    <rPh sb="7" eb="8">
      <t>ク</t>
    </rPh>
    <rPh sb="8" eb="9">
      <t>カン</t>
    </rPh>
    <rPh sb="9" eb="10">
      <t>キョ</t>
    </rPh>
    <rPh sb="10" eb="12">
      <t>フセツ</t>
    </rPh>
    <rPh sb="24" eb="26">
      <t>コウジ</t>
    </rPh>
    <phoneticPr fontId="2"/>
  </si>
  <si>
    <t>北部第1処理分区管渠布設(14-1-10)その２工事</t>
    <rPh sb="0" eb="2">
      <t>ホクブ</t>
    </rPh>
    <rPh sb="2" eb="3">
      <t>ダイ</t>
    </rPh>
    <rPh sb="4" eb="6">
      <t>ショリ</t>
    </rPh>
    <rPh sb="6" eb="7">
      <t>ブン</t>
    </rPh>
    <rPh sb="7" eb="8">
      <t>ク</t>
    </rPh>
    <rPh sb="8" eb="9">
      <t>カン</t>
    </rPh>
    <rPh sb="9" eb="10">
      <t>キョ</t>
    </rPh>
    <rPh sb="10" eb="12">
      <t>フセツ</t>
    </rPh>
    <rPh sb="24" eb="26">
      <t>コウジ</t>
    </rPh>
    <phoneticPr fontId="2"/>
  </si>
  <si>
    <t>北部第1処理分区管渠布設(14-1-1)工事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</si>
  <si>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北部第1処理分区管渠布設(14-1-4)工事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</si>
  <si>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北部第1処理分区管渠布設(14-1-5)工事</t>
    <rPh sb="0" eb="2">
      <t>ホクブ</t>
    </rPh>
    <rPh sb="2" eb="3">
      <t>ダイ</t>
    </rPh>
    <rPh sb="4" eb="6">
      <t>ショリ</t>
    </rPh>
    <rPh sb="6" eb="7">
      <t>ブン</t>
    </rPh>
    <rPh sb="7" eb="8">
      <t>ク</t>
    </rPh>
    <rPh sb="8" eb="9">
      <t>カン</t>
    </rPh>
    <rPh sb="9" eb="10">
      <t>キョ</t>
    </rPh>
    <rPh sb="10" eb="12">
      <t>フセツ</t>
    </rPh>
    <rPh sb="20" eb="22">
      <t>コウジ</t>
    </rPh>
    <phoneticPr fontId="2"/>
  </si>
  <si>
    <t>平成２３年度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</si>
  <si>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平成２３年度　道路占用許可申請書（県道）</t>
    <rPh sb="0" eb="2">
      <t>ヘイセイ</t>
    </rPh>
    <rPh sb="4" eb="6">
      <t>ネンド</t>
    </rPh>
    <rPh sb="7" eb="9">
      <t>ドウロ</t>
    </rPh>
    <rPh sb="9" eb="11">
      <t>センヨウ</t>
    </rPh>
    <rPh sb="11" eb="13">
      <t>キョカ</t>
    </rPh>
    <rPh sb="13" eb="15">
      <t>シンセイ</t>
    </rPh>
    <rPh sb="15" eb="16">
      <t>ショ</t>
    </rPh>
    <rPh sb="17" eb="19">
      <t>ケンドウ</t>
    </rPh>
    <phoneticPr fontId="2"/>
  </si>
  <si>
    <t>平成２３年度　国・県提出書類</t>
    <rPh sb="0" eb="2">
      <t>ヘイセイ</t>
    </rPh>
    <rPh sb="4" eb="6">
      <t>ネンド</t>
    </rPh>
    <rPh sb="7" eb="8">
      <t>クニ</t>
    </rPh>
    <rPh sb="9" eb="10">
      <t>ケン</t>
    </rPh>
    <rPh sb="10" eb="12">
      <t>テイシュツ</t>
    </rPh>
    <rPh sb="12" eb="14">
      <t>ショルイ</t>
    </rPh>
    <phoneticPr fontId="2"/>
  </si>
  <si>
    <t>平成２３年度　作業委託契約綴</t>
    <rPh sb="0" eb="2">
      <t>ヘイセイ</t>
    </rPh>
    <rPh sb="4" eb="6">
      <t>ネンド</t>
    </rPh>
    <rPh sb="7" eb="9">
      <t>サギョウ</t>
    </rPh>
    <rPh sb="9" eb="11">
      <t>イタク</t>
    </rPh>
    <rPh sb="11" eb="13">
      <t>ケイヤク</t>
    </rPh>
    <rPh sb="13" eb="14">
      <t>ツヅ</t>
    </rPh>
    <phoneticPr fontId="2"/>
  </si>
  <si>
    <t>平成２３年度　修繕工事契約綴</t>
    <rPh sb="0" eb="2">
      <t>ヘイセイ</t>
    </rPh>
    <rPh sb="4" eb="6">
      <t>ネンド</t>
    </rPh>
    <rPh sb="7" eb="9">
      <t>シュウゼン</t>
    </rPh>
    <rPh sb="9" eb="11">
      <t>コウジ</t>
    </rPh>
    <rPh sb="11" eb="13">
      <t>ケイヤク</t>
    </rPh>
    <rPh sb="13" eb="14">
      <t>ツヅ</t>
    </rPh>
    <phoneticPr fontId="2"/>
  </si>
  <si>
    <t>平成２３年度　公共下水道台帳（五泉・村松）</t>
    <rPh sb="0" eb="2">
      <t>ヘイセイ</t>
    </rPh>
    <rPh sb="4" eb="6">
      <t>ネンド</t>
    </rPh>
    <rPh sb="7" eb="9">
      <t>コウキョウ</t>
    </rPh>
    <rPh sb="9" eb="11">
      <t>ゲスイ</t>
    </rPh>
    <rPh sb="11" eb="12">
      <t>ドウ</t>
    </rPh>
    <rPh sb="12" eb="14">
      <t>ダイチョウ</t>
    </rPh>
    <rPh sb="15" eb="17">
      <t>ゴセン</t>
    </rPh>
    <rPh sb="18" eb="20">
      <t>ムラマツ</t>
    </rPh>
    <phoneticPr fontId="2"/>
  </si>
  <si>
    <t>平成２３年度　工事成績評定通知書</t>
    <rPh sb="0" eb="2">
      <t>ヘイセイ</t>
    </rPh>
    <rPh sb="4" eb="6">
      <t>ネンド</t>
    </rPh>
    <rPh sb="7" eb="9">
      <t>コウジ</t>
    </rPh>
    <rPh sb="9" eb="11">
      <t>セイセキ</t>
    </rPh>
    <rPh sb="11" eb="13">
      <t>ヒョウテイ</t>
    </rPh>
    <rPh sb="13" eb="16">
      <t>ツウチショ</t>
    </rPh>
    <phoneticPr fontId="2"/>
  </si>
  <si>
    <t>平成２３年度　公共桝設置依頼書</t>
    <rPh sb="0" eb="2">
      <t>ヘイセイ</t>
    </rPh>
    <rPh sb="4" eb="6">
      <t>ネンド</t>
    </rPh>
    <rPh sb="7" eb="9">
      <t>コウキョウ</t>
    </rPh>
    <rPh sb="9" eb="10">
      <t>マス</t>
    </rPh>
    <rPh sb="10" eb="12">
      <t>セッチ</t>
    </rPh>
    <rPh sb="12" eb="15">
      <t>イライショ</t>
    </rPh>
    <phoneticPr fontId="2"/>
  </si>
  <si>
    <t>平成23年度　水道補償契約書類　NO,1</t>
    <rPh sb="0" eb="2">
      <t>ヘイセイ</t>
    </rPh>
    <rPh sb="4" eb="5">
      <t>ネン</t>
    </rPh>
    <rPh sb="5" eb="6">
      <t>ド</t>
    </rPh>
    <rPh sb="7" eb="9">
      <t>スイドウ</t>
    </rPh>
    <rPh sb="9" eb="11">
      <t>ホショウ</t>
    </rPh>
    <rPh sb="11" eb="13">
      <t>ケイヤク</t>
    </rPh>
    <rPh sb="13" eb="15">
      <t>ショルイ</t>
    </rPh>
    <phoneticPr fontId="2"/>
  </si>
  <si>
    <t>平成23年度　水道補償契約書類　NO,2</t>
    <rPh sb="0" eb="2">
      <t>ヘイセイ</t>
    </rPh>
    <rPh sb="4" eb="5">
      <t>ネン</t>
    </rPh>
    <rPh sb="5" eb="6">
      <t>ド</t>
    </rPh>
    <rPh sb="7" eb="9">
      <t>スイドウ</t>
    </rPh>
    <rPh sb="9" eb="11">
      <t>ホショウ</t>
    </rPh>
    <rPh sb="11" eb="13">
      <t>ケイヤク</t>
    </rPh>
    <rPh sb="13" eb="15">
      <t>ショルイ</t>
    </rPh>
    <phoneticPr fontId="2"/>
  </si>
  <si>
    <t>平成23年度　ガス補償契約書類</t>
    <rPh sb="0" eb="2">
      <t>ヘイセイ</t>
    </rPh>
    <rPh sb="4" eb="6">
      <t>ネンド</t>
    </rPh>
    <rPh sb="9" eb="11">
      <t>ホショウ</t>
    </rPh>
    <rPh sb="11" eb="13">
      <t>ケイヤク</t>
    </rPh>
    <rPh sb="13" eb="14">
      <t>ショ</t>
    </rPh>
    <rPh sb="14" eb="15">
      <t>ルイ</t>
    </rPh>
    <phoneticPr fontId="2"/>
  </si>
  <si>
    <t>＊平成23年度工事関係書類</t>
    <rPh sb="1" eb="3">
      <t>ヘイセイ</t>
    </rPh>
    <rPh sb="5" eb="7">
      <t>ネンド</t>
    </rPh>
    <rPh sb="7" eb="9">
      <t>コウジ</t>
    </rPh>
    <rPh sb="9" eb="11">
      <t>カンケイ</t>
    </rPh>
    <rPh sb="11" eb="13">
      <t>ショルイ</t>
    </rPh>
    <phoneticPr fontId="2"/>
  </si>
  <si>
    <t>南部2号汚水幹線管渠築造(23-1-1)工事</t>
    <rPh sb="0" eb="2">
      <t>ナンブ</t>
    </rPh>
    <rPh sb="3" eb="4">
      <t>ゴウ</t>
    </rPh>
    <rPh sb="4" eb="5">
      <t>オ</t>
    </rPh>
    <rPh sb="5" eb="6">
      <t>スイ</t>
    </rPh>
    <rPh sb="6" eb="8">
      <t>カンセン</t>
    </rPh>
    <rPh sb="8" eb="9">
      <t>カン</t>
    </rPh>
    <rPh sb="9" eb="10">
      <t>キョ</t>
    </rPh>
    <rPh sb="10" eb="12">
      <t>チクゾウ</t>
    </rPh>
    <rPh sb="20" eb="22">
      <t>コウジ</t>
    </rPh>
    <phoneticPr fontId="2"/>
  </si>
  <si>
    <t>南部2号汚水幹線管渠布設(23-1-2)工事</t>
    <rPh sb="0" eb="2">
      <t>ナンブ</t>
    </rPh>
    <rPh sb="3" eb="4">
      <t>ゴウ</t>
    </rPh>
    <rPh sb="4" eb="5">
      <t>オ</t>
    </rPh>
    <rPh sb="5" eb="6">
      <t>スイ</t>
    </rPh>
    <rPh sb="6" eb="8">
      <t>カンセン</t>
    </rPh>
    <rPh sb="8" eb="9">
      <t>カン</t>
    </rPh>
    <rPh sb="9" eb="10">
      <t>キョ</t>
    </rPh>
    <rPh sb="10" eb="12">
      <t>フセツ</t>
    </rPh>
    <rPh sb="20" eb="22">
      <t>コウジ</t>
    </rPh>
    <phoneticPr fontId="2"/>
  </si>
  <si>
    <t>南部2号汚水幹線管渠布設(23-1-3)工事</t>
    <rPh sb="0" eb="2">
      <t>ナンブ</t>
    </rPh>
    <rPh sb="3" eb="4">
      <t>ゴウ</t>
    </rPh>
    <rPh sb="4" eb="5">
      <t>オ</t>
    </rPh>
    <rPh sb="5" eb="6">
      <t>スイ</t>
    </rPh>
    <rPh sb="6" eb="8">
      <t>カンセン</t>
    </rPh>
    <rPh sb="8" eb="9">
      <t>カン</t>
    </rPh>
    <rPh sb="9" eb="10">
      <t>キョ</t>
    </rPh>
    <rPh sb="10" eb="12">
      <t>フセツ</t>
    </rPh>
    <rPh sb="20" eb="22">
      <t>コウジ</t>
    </rPh>
    <phoneticPr fontId="2"/>
  </si>
  <si>
    <t>南部2号汚水幹線管渠布設(23-1-4)工事</t>
    <rPh sb="0" eb="2">
      <t>ナンブ</t>
    </rPh>
    <rPh sb="3" eb="4">
      <t>ゴウ</t>
    </rPh>
    <rPh sb="4" eb="5">
      <t>オ</t>
    </rPh>
    <rPh sb="5" eb="6">
      <t>スイ</t>
    </rPh>
    <rPh sb="6" eb="8">
      <t>カンセン</t>
    </rPh>
    <rPh sb="8" eb="9">
      <t>カン</t>
    </rPh>
    <rPh sb="9" eb="10">
      <t>キョ</t>
    </rPh>
    <rPh sb="10" eb="12">
      <t>フセツ</t>
    </rPh>
    <rPh sb="20" eb="22">
      <t>コウジ</t>
    </rPh>
    <phoneticPr fontId="2"/>
  </si>
  <si>
    <t>南部2号汚水幹線管渠布設(23-1-5)工事</t>
    <rPh sb="0" eb="2">
      <t>ナンブ</t>
    </rPh>
    <rPh sb="3" eb="4">
      <t>ゴウ</t>
    </rPh>
    <rPh sb="4" eb="5">
      <t>オ</t>
    </rPh>
    <rPh sb="5" eb="6">
      <t>スイ</t>
    </rPh>
    <rPh sb="6" eb="8">
      <t>カンセン</t>
    </rPh>
    <rPh sb="8" eb="9">
      <t>カン</t>
    </rPh>
    <rPh sb="9" eb="10">
      <t>キョ</t>
    </rPh>
    <rPh sb="10" eb="12">
      <t>フセツ</t>
    </rPh>
    <rPh sb="20" eb="22">
      <t>コウジ</t>
    </rPh>
    <phoneticPr fontId="2"/>
  </si>
  <si>
    <t>たばこ税</t>
    <phoneticPr fontId="2"/>
  </si>
  <si>
    <t>入湯税</t>
    <phoneticPr fontId="2"/>
  </si>
  <si>
    <t>還付</t>
    <phoneticPr fontId="2"/>
  </si>
  <si>
    <t>滞納整理</t>
    <phoneticPr fontId="2"/>
  </si>
  <si>
    <t>納税組合</t>
    <phoneticPr fontId="2"/>
  </si>
  <si>
    <t>コミュニティ</t>
    <phoneticPr fontId="2"/>
  </si>
  <si>
    <t>届出</t>
    <phoneticPr fontId="2"/>
  </si>
  <si>
    <t>除籍</t>
    <phoneticPr fontId="2"/>
  </si>
  <si>
    <t>身分</t>
    <phoneticPr fontId="2"/>
  </si>
  <si>
    <t>昭和37年度　白山川下水路関係綴（都市計画）</t>
    <rPh sb="0" eb="2">
      <t>ショウワ</t>
    </rPh>
    <rPh sb="4" eb="6">
      <t>ネンド</t>
    </rPh>
    <rPh sb="7" eb="9">
      <t>ハクサン</t>
    </rPh>
    <rPh sb="9" eb="10">
      <t>カワ</t>
    </rPh>
    <rPh sb="10" eb="11">
      <t>ゲ</t>
    </rPh>
    <rPh sb="11" eb="13">
      <t>スイロ</t>
    </rPh>
    <rPh sb="13" eb="15">
      <t>カンケイ</t>
    </rPh>
    <rPh sb="15" eb="16">
      <t>ツヅ</t>
    </rPh>
    <rPh sb="17" eb="19">
      <t>トシ</t>
    </rPh>
    <rPh sb="19" eb="21">
      <t>ケイカク</t>
    </rPh>
    <phoneticPr fontId="2"/>
  </si>
  <si>
    <t>外国人</t>
    <phoneticPr fontId="2"/>
  </si>
  <si>
    <t>登録</t>
    <phoneticPr fontId="2"/>
  </si>
  <si>
    <t>一般</t>
    <phoneticPr fontId="2"/>
  </si>
  <si>
    <t>住民票</t>
    <phoneticPr fontId="2"/>
  </si>
  <si>
    <t>身分証明</t>
    <phoneticPr fontId="2"/>
  </si>
  <si>
    <t>戸籍証明</t>
    <phoneticPr fontId="2"/>
  </si>
  <si>
    <t>印鑑証明</t>
    <phoneticPr fontId="2"/>
  </si>
  <si>
    <t>自動車臨時運行</t>
    <phoneticPr fontId="2"/>
  </si>
  <si>
    <t>税証明</t>
    <phoneticPr fontId="2"/>
  </si>
  <si>
    <t>その他証明</t>
    <phoneticPr fontId="2"/>
  </si>
  <si>
    <t>防災計画</t>
    <phoneticPr fontId="2"/>
  </si>
  <si>
    <t>防火訓練</t>
    <phoneticPr fontId="2"/>
  </si>
  <si>
    <t>災害施設</t>
    <phoneticPr fontId="2"/>
  </si>
  <si>
    <t>火災予防</t>
    <phoneticPr fontId="2"/>
  </si>
  <si>
    <t>水防</t>
    <phoneticPr fontId="2"/>
  </si>
  <si>
    <t>消防団</t>
    <phoneticPr fontId="2"/>
  </si>
  <si>
    <t>災害救助</t>
    <phoneticPr fontId="2"/>
  </si>
  <si>
    <t>防犯</t>
    <phoneticPr fontId="2"/>
  </si>
  <si>
    <t>交通安全対策</t>
    <phoneticPr fontId="2"/>
  </si>
  <si>
    <t>交通安全施設</t>
    <phoneticPr fontId="2"/>
  </si>
  <si>
    <t>交通共済</t>
    <phoneticPr fontId="2"/>
  </si>
  <si>
    <t>消費者保護</t>
    <phoneticPr fontId="2"/>
  </si>
  <si>
    <t>消費者相談</t>
    <phoneticPr fontId="2"/>
  </si>
  <si>
    <t>民生委員・児童委員</t>
    <phoneticPr fontId="2"/>
  </si>
  <si>
    <t>社会福祉協議会</t>
    <phoneticPr fontId="2"/>
  </si>
  <si>
    <t>日赤</t>
    <phoneticPr fontId="2"/>
  </si>
  <si>
    <t>行旅死亡人</t>
    <phoneticPr fontId="2"/>
  </si>
  <si>
    <t>戦傷病者</t>
    <phoneticPr fontId="2"/>
  </si>
  <si>
    <t>戦没者遺族</t>
    <phoneticPr fontId="2"/>
  </si>
  <si>
    <t>軍人恩給</t>
    <phoneticPr fontId="2"/>
  </si>
  <si>
    <t>保護措置</t>
    <phoneticPr fontId="2"/>
  </si>
  <si>
    <t>医療費助成</t>
    <phoneticPr fontId="2"/>
  </si>
  <si>
    <t>相談・指導</t>
    <phoneticPr fontId="2"/>
  </si>
  <si>
    <t>施設福祉</t>
    <phoneticPr fontId="2"/>
  </si>
  <si>
    <t>在宅福祉</t>
    <phoneticPr fontId="2"/>
  </si>
  <si>
    <t>生きがい対策</t>
    <phoneticPr fontId="2"/>
  </si>
  <si>
    <t>医療</t>
    <phoneticPr fontId="2"/>
  </si>
  <si>
    <t>身体障害者</t>
    <phoneticPr fontId="2"/>
  </si>
  <si>
    <t>知的障害者</t>
    <phoneticPr fontId="2"/>
  </si>
  <si>
    <t>福祉施設</t>
    <phoneticPr fontId="2"/>
  </si>
  <si>
    <t>助成</t>
    <phoneticPr fontId="2"/>
  </si>
  <si>
    <t>団体</t>
    <phoneticPr fontId="2"/>
  </si>
  <si>
    <t>資金貸付</t>
    <phoneticPr fontId="2"/>
  </si>
  <si>
    <t>扶養手当</t>
    <phoneticPr fontId="2"/>
  </si>
  <si>
    <t>保育所</t>
    <phoneticPr fontId="2"/>
  </si>
  <si>
    <t>児童手当</t>
    <phoneticPr fontId="2"/>
  </si>
  <si>
    <t>特別児童手当</t>
    <phoneticPr fontId="2"/>
  </si>
  <si>
    <t>資格</t>
    <phoneticPr fontId="2"/>
  </si>
  <si>
    <t>賦課徴収</t>
    <phoneticPr fontId="2"/>
  </si>
  <si>
    <t>給付</t>
    <phoneticPr fontId="2"/>
  </si>
  <si>
    <t>適用</t>
    <phoneticPr fontId="2"/>
  </si>
  <si>
    <t>検認</t>
    <phoneticPr fontId="2"/>
  </si>
  <si>
    <t>福祉年金</t>
    <phoneticPr fontId="2"/>
  </si>
  <si>
    <t>救急医療</t>
    <phoneticPr fontId="2"/>
  </si>
  <si>
    <t>健康教育</t>
    <phoneticPr fontId="2"/>
  </si>
  <si>
    <t>健康相談</t>
    <phoneticPr fontId="2"/>
  </si>
  <si>
    <t>03　健診・検診</t>
    <phoneticPr fontId="2"/>
  </si>
  <si>
    <t>訪問指導</t>
    <phoneticPr fontId="2"/>
  </si>
  <si>
    <t>健診・検診</t>
    <phoneticPr fontId="2"/>
  </si>
  <si>
    <t>機能訓練</t>
    <phoneticPr fontId="2"/>
  </si>
  <si>
    <t>精神保健</t>
    <phoneticPr fontId="2"/>
  </si>
  <si>
    <t>健康づくり</t>
    <phoneticPr fontId="2"/>
  </si>
  <si>
    <t>予防接種</t>
    <phoneticPr fontId="2"/>
  </si>
  <si>
    <t>栄養指導</t>
    <phoneticPr fontId="2"/>
  </si>
  <si>
    <t>感染症</t>
    <phoneticPr fontId="2"/>
  </si>
  <si>
    <t>賦課</t>
    <phoneticPr fontId="2"/>
  </si>
  <si>
    <t>収納</t>
    <phoneticPr fontId="2"/>
  </si>
  <si>
    <t>第三者行為</t>
    <phoneticPr fontId="2"/>
  </si>
  <si>
    <t>運営協議会</t>
    <phoneticPr fontId="2"/>
  </si>
  <si>
    <t>調査・計画</t>
    <phoneticPr fontId="2"/>
  </si>
  <si>
    <t>啓発・指導</t>
    <phoneticPr fontId="2"/>
  </si>
  <si>
    <t>自然保護</t>
    <phoneticPr fontId="2"/>
  </si>
  <si>
    <t>大気</t>
    <phoneticPr fontId="2"/>
  </si>
  <si>
    <t>水質</t>
    <phoneticPr fontId="2"/>
  </si>
  <si>
    <t>騒音・振動・悪臭</t>
    <phoneticPr fontId="2"/>
  </si>
  <si>
    <t>土壌・地盤沈下</t>
    <phoneticPr fontId="2"/>
  </si>
  <si>
    <t>苦情処理</t>
    <phoneticPr fontId="2"/>
  </si>
  <si>
    <t>ごみ処理</t>
    <phoneticPr fontId="2"/>
  </si>
  <si>
    <t>し尿処理</t>
    <phoneticPr fontId="2"/>
  </si>
  <si>
    <t>処理施設</t>
    <phoneticPr fontId="2"/>
  </si>
  <si>
    <t>産業廃棄物</t>
    <phoneticPr fontId="2"/>
  </si>
  <si>
    <t>ごみ減量</t>
    <phoneticPr fontId="2"/>
  </si>
  <si>
    <t>再資源化</t>
    <phoneticPr fontId="2"/>
  </si>
  <si>
    <t>公衆衛生</t>
    <phoneticPr fontId="2"/>
  </si>
  <si>
    <t>浄化槽</t>
    <phoneticPr fontId="2"/>
  </si>
  <si>
    <t>害虫駆除</t>
    <phoneticPr fontId="2"/>
  </si>
  <si>
    <t>狂犬病予防</t>
    <phoneticPr fontId="2"/>
  </si>
  <si>
    <t>獣畜処理</t>
    <phoneticPr fontId="2"/>
  </si>
  <si>
    <t>墓地・斎場</t>
    <phoneticPr fontId="2"/>
  </si>
  <si>
    <t>火葬場</t>
    <phoneticPr fontId="2"/>
  </si>
  <si>
    <t>農業振興</t>
    <phoneticPr fontId="2"/>
  </si>
  <si>
    <t>農政</t>
    <phoneticPr fontId="2"/>
  </si>
  <si>
    <t>主要食糧</t>
    <phoneticPr fontId="2"/>
  </si>
  <si>
    <t>生産調整</t>
    <phoneticPr fontId="2"/>
  </si>
  <si>
    <t>米穀対策</t>
    <phoneticPr fontId="2"/>
  </si>
  <si>
    <t>融資</t>
    <phoneticPr fontId="2"/>
  </si>
  <si>
    <t>土地改良</t>
    <phoneticPr fontId="2"/>
  </si>
  <si>
    <t>農道整備</t>
    <phoneticPr fontId="2"/>
  </si>
  <si>
    <t>平成２３年度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</si>
  <si>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平成２２年度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</si>
  <si>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平成２１年度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</si>
  <si>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平成２０年度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</si>
  <si>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平成１９年度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</si>
  <si>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平成1４年度　用地買収契約書</t>
    <rPh sb="0" eb="2">
      <t>ヘイセイ</t>
    </rPh>
    <rPh sb="4" eb="6">
      <t>ネンド</t>
    </rPh>
    <rPh sb="7" eb="9">
      <t>ヨウチ</t>
    </rPh>
    <rPh sb="9" eb="11">
      <t>バイシュウ</t>
    </rPh>
    <rPh sb="11" eb="13">
      <t>ケイヤク</t>
    </rPh>
    <rPh sb="13" eb="14">
      <t>ショ</t>
    </rPh>
    <phoneticPr fontId="2"/>
  </si>
  <si>
    <t>平成14年度　家屋補償契約書</t>
    <rPh sb="0" eb="2">
      <t>ヘイセイ</t>
    </rPh>
    <rPh sb="4" eb="6">
      <t>ネンド</t>
    </rPh>
    <rPh sb="7" eb="9">
      <t>カオク</t>
    </rPh>
    <rPh sb="9" eb="11">
      <t>ホショウ</t>
    </rPh>
    <rPh sb="11" eb="13">
      <t>ケイヤク</t>
    </rPh>
    <rPh sb="13" eb="14">
      <t>ショ</t>
    </rPh>
    <phoneticPr fontId="2"/>
  </si>
  <si>
    <t>平成２３年度　汚水中継ポンプ施設遠隔監視
業務点検報告書</t>
    <rPh sb="0" eb="2">
      <t>ヘイセイ</t>
    </rPh>
    <rPh sb="4" eb="6">
      <t>ネンド</t>
    </rPh>
    <rPh sb="7" eb="8">
      <t>オ</t>
    </rPh>
    <rPh sb="8" eb="9">
      <t>スイ</t>
    </rPh>
    <rPh sb="9" eb="11">
      <t>チュウケイ</t>
    </rPh>
    <rPh sb="14" eb="16">
      <t>シセツ</t>
    </rPh>
    <rPh sb="16" eb="18">
      <t>エンカク</t>
    </rPh>
    <rPh sb="18" eb="20">
      <t>カンシ</t>
    </rPh>
    <rPh sb="21" eb="23">
      <t>ギョウム</t>
    </rPh>
    <rPh sb="23" eb="25">
      <t>テンケン</t>
    </rPh>
    <rPh sb="25" eb="27">
      <t>ホウコク</t>
    </rPh>
    <rPh sb="27" eb="28">
      <t>ショ</t>
    </rPh>
    <phoneticPr fontId="2"/>
  </si>
  <si>
    <t>財産管理</t>
    <phoneticPr fontId="2"/>
  </si>
  <si>
    <t>配水管</t>
    <phoneticPr fontId="2"/>
  </si>
  <si>
    <t>平成７年度　公共下水道台帳（雨水）</t>
    <rPh sb="0" eb="2">
      <t>ヘイセイ</t>
    </rPh>
    <rPh sb="3" eb="5">
      <t>ネンド</t>
    </rPh>
    <rPh sb="6" eb="8">
      <t>コウキョウ</t>
    </rPh>
    <rPh sb="8" eb="10">
      <t>ゲスイ</t>
    </rPh>
    <rPh sb="10" eb="11">
      <t>ドウ</t>
    </rPh>
    <rPh sb="11" eb="13">
      <t>ダイチョウ</t>
    </rPh>
    <rPh sb="14" eb="16">
      <t>ウスイ</t>
    </rPh>
    <phoneticPr fontId="2"/>
  </si>
  <si>
    <t>茨塚管渠布設（第24工区）工事</t>
    <rPh sb="0" eb="1">
      <t>イバラ</t>
    </rPh>
    <rPh sb="1" eb="2">
      <t>ツカ</t>
    </rPh>
    <rPh sb="2" eb="3">
      <t>カン</t>
    </rPh>
    <rPh sb="3" eb="4">
      <t>キョ</t>
    </rPh>
    <rPh sb="4" eb="6">
      <t>フセツ</t>
    </rPh>
    <rPh sb="7" eb="8">
      <t>ダイ</t>
    </rPh>
    <rPh sb="10" eb="12">
      <t>コウク</t>
    </rPh>
    <rPh sb="13" eb="15">
      <t>コウジ</t>
    </rPh>
    <phoneticPr fontId="2"/>
  </si>
  <si>
    <t>城下管渠布設（第107.106-3.106.108-5工区）工事</t>
    <rPh sb="0" eb="2">
      <t>シロシタ</t>
    </rPh>
    <rPh sb="2" eb="3">
      <t>カン</t>
    </rPh>
    <rPh sb="3" eb="4">
      <t>キョ</t>
    </rPh>
    <rPh sb="4" eb="6">
      <t>フセツ</t>
    </rPh>
    <rPh sb="7" eb="8">
      <t>ダイ</t>
    </rPh>
    <rPh sb="27" eb="29">
      <t>コウク</t>
    </rPh>
    <rPh sb="30" eb="32">
      <t>コウジ</t>
    </rPh>
    <phoneticPr fontId="2"/>
  </si>
  <si>
    <t>城下管渠布設（第105工区）工事</t>
    <rPh sb="0" eb="2">
      <t>シロシタ</t>
    </rPh>
    <rPh sb="2" eb="3">
      <t>カン</t>
    </rPh>
    <rPh sb="3" eb="4">
      <t>キョ</t>
    </rPh>
    <rPh sb="4" eb="6">
      <t>フセツ</t>
    </rPh>
    <rPh sb="7" eb="8">
      <t>ダイ</t>
    </rPh>
    <rPh sb="11" eb="13">
      <t>コウク</t>
    </rPh>
    <rPh sb="14" eb="16">
      <t>コウジ</t>
    </rPh>
    <phoneticPr fontId="2"/>
  </si>
  <si>
    <t>城下管渠布設（第104工区）工事</t>
    <rPh sb="0" eb="2">
      <t>シロシタ</t>
    </rPh>
    <rPh sb="2" eb="3">
      <t>カン</t>
    </rPh>
    <rPh sb="3" eb="4">
      <t>キョ</t>
    </rPh>
    <rPh sb="4" eb="6">
      <t>フセツ</t>
    </rPh>
    <rPh sb="7" eb="8">
      <t>ダイ</t>
    </rPh>
    <rPh sb="11" eb="13">
      <t>コウク</t>
    </rPh>
    <rPh sb="14" eb="16">
      <t>コウジ</t>
    </rPh>
    <phoneticPr fontId="2"/>
  </si>
  <si>
    <t>一本杉管渠布設（第103推進工区）工事</t>
    <rPh sb="0" eb="3">
      <t>イッポンスギ</t>
    </rPh>
    <rPh sb="3" eb="4">
      <t>カン</t>
    </rPh>
    <rPh sb="4" eb="5">
      <t>キョ</t>
    </rPh>
    <rPh sb="5" eb="7">
      <t>フセツ</t>
    </rPh>
    <rPh sb="8" eb="9">
      <t>ダイ</t>
    </rPh>
    <rPh sb="12" eb="14">
      <t>スイシン</t>
    </rPh>
    <rPh sb="14" eb="16">
      <t>コウク</t>
    </rPh>
    <rPh sb="17" eb="19">
      <t>コウジ</t>
    </rPh>
    <phoneticPr fontId="2"/>
  </si>
  <si>
    <t>一本杉管渠布設（第105-3.103.102.101推進工区）工事</t>
    <rPh sb="0" eb="3">
      <t>イッポンスギ</t>
    </rPh>
    <rPh sb="3" eb="4">
      <t>カン</t>
    </rPh>
    <rPh sb="4" eb="5">
      <t>キョ</t>
    </rPh>
    <rPh sb="5" eb="7">
      <t>フセツ</t>
    </rPh>
    <rPh sb="8" eb="9">
      <t>ダイ</t>
    </rPh>
    <rPh sb="26" eb="28">
      <t>スイシン</t>
    </rPh>
    <rPh sb="28" eb="30">
      <t>コウク</t>
    </rPh>
    <rPh sb="31" eb="33">
      <t>コウジ</t>
    </rPh>
    <phoneticPr fontId="2"/>
  </si>
  <si>
    <t>一本杉管渠布設（第102工区）工事</t>
    <rPh sb="0" eb="3">
      <t>イッポンスギ</t>
    </rPh>
    <rPh sb="3" eb="4">
      <t>カン</t>
    </rPh>
    <rPh sb="4" eb="5">
      <t>キョ</t>
    </rPh>
    <rPh sb="5" eb="7">
      <t>フセツ</t>
    </rPh>
    <rPh sb="8" eb="9">
      <t>ダイ</t>
    </rPh>
    <rPh sb="12" eb="14">
      <t>コウク</t>
    </rPh>
    <rPh sb="15" eb="17">
      <t>コウジ</t>
    </rPh>
    <phoneticPr fontId="2"/>
  </si>
  <si>
    <t>美郷管渠布設（第29.25工区）工事</t>
    <rPh sb="0" eb="2">
      <t>ミサト</t>
    </rPh>
    <rPh sb="2" eb="3">
      <t>カン</t>
    </rPh>
    <rPh sb="3" eb="4">
      <t>キョ</t>
    </rPh>
    <rPh sb="4" eb="6">
      <t>フセツ</t>
    </rPh>
    <rPh sb="7" eb="8">
      <t>ダイ</t>
    </rPh>
    <rPh sb="13" eb="15">
      <t>コウク</t>
    </rPh>
    <rPh sb="16" eb="18">
      <t>コウジ</t>
    </rPh>
    <phoneticPr fontId="2"/>
  </si>
  <si>
    <t>美郷管渠布設（第28.27.26工区）工事</t>
    <rPh sb="0" eb="2">
      <t>ミサト</t>
    </rPh>
    <rPh sb="2" eb="3">
      <t>カン</t>
    </rPh>
    <rPh sb="3" eb="4">
      <t>キョ</t>
    </rPh>
    <rPh sb="4" eb="6">
      <t>フセツ</t>
    </rPh>
    <rPh sb="7" eb="8">
      <t>ダイ</t>
    </rPh>
    <rPh sb="16" eb="18">
      <t>コウク</t>
    </rPh>
    <rPh sb="19" eb="21">
      <t>コウジ</t>
    </rPh>
    <phoneticPr fontId="2"/>
  </si>
  <si>
    <t>美郷管渠布設（第27工区）工事</t>
    <rPh sb="0" eb="2">
      <t>ミサト</t>
    </rPh>
    <rPh sb="2" eb="3">
      <t>カン</t>
    </rPh>
    <rPh sb="3" eb="4">
      <t>キョ</t>
    </rPh>
    <rPh sb="4" eb="6">
      <t>フセツ</t>
    </rPh>
    <rPh sb="7" eb="8">
      <t>ダイ</t>
    </rPh>
    <rPh sb="10" eb="12">
      <t>コウク</t>
    </rPh>
    <rPh sb="13" eb="15">
      <t>コウジ</t>
    </rPh>
    <phoneticPr fontId="2"/>
  </si>
  <si>
    <t>美郷管渠布設（第27-2工区）工事</t>
    <rPh sb="0" eb="2">
      <t>ミサト</t>
    </rPh>
    <rPh sb="2" eb="3">
      <t>カン</t>
    </rPh>
    <rPh sb="3" eb="4">
      <t>キョ</t>
    </rPh>
    <rPh sb="4" eb="6">
      <t>フセツ</t>
    </rPh>
    <rPh sb="7" eb="8">
      <t>ダイ</t>
    </rPh>
    <rPh sb="12" eb="14">
      <t>コウク</t>
    </rPh>
    <rPh sb="15" eb="17">
      <t>コウジ</t>
    </rPh>
    <phoneticPr fontId="2"/>
  </si>
  <si>
    <t>宮野下管渠布設（第210-2工区）工事</t>
    <rPh sb="0" eb="1">
      <t>ミヤ</t>
    </rPh>
    <rPh sb="1" eb="2">
      <t>ノ</t>
    </rPh>
    <rPh sb="2" eb="3">
      <t>シタ</t>
    </rPh>
    <rPh sb="3" eb="4">
      <t>カン</t>
    </rPh>
    <rPh sb="4" eb="5">
      <t>キョ</t>
    </rPh>
    <rPh sb="5" eb="7">
      <t>フセツ</t>
    </rPh>
    <rPh sb="8" eb="9">
      <t>ダイ</t>
    </rPh>
    <rPh sb="14" eb="16">
      <t>コウク</t>
    </rPh>
    <rPh sb="17" eb="19">
      <t>コウジ</t>
    </rPh>
    <phoneticPr fontId="2"/>
  </si>
  <si>
    <t>山王雨水路（第６工区）工事</t>
    <rPh sb="0" eb="2">
      <t>サンノウ</t>
    </rPh>
    <rPh sb="2" eb="4">
      <t>ウスイ</t>
    </rPh>
    <rPh sb="4" eb="5">
      <t>ロ</t>
    </rPh>
    <rPh sb="6" eb="7">
      <t>ダイ</t>
    </rPh>
    <rPh sb="8" eb="10">
      <t>コウク</t>
    </rPh>
    <rPh sb="11" eb="13">
      <t>コウジ</t>
    </rPh>
    <phoneticPr fontId="2"/>
  </si>
  <si>
    <t>春日町管渠布設（第58工区）工事</t>
    <rPh sb="0" eb="3">
      <t>カスガチョウ</t>
    </rPh>
    <rPh sb="3" eb="4">
      <t>カン</t>
    </rPh>
    <rPh sb="4" eb="5">
      <t>キョ</t>
    </rPh>
    <rPh sb="5" eb="7">
      <t>フセツ</t>
    </rPh>
    <rPh sb="8" eb="9">
      <t>ダイ</t>
    </rPh>
    <rPh sb="11" eb="13">
      <t>コウク</t>
    </rPh>
    <rPh sb="14" eb="16">
      <t>コウジ</t>
    </rPh>
    <phoneticPr fontId="2"/>
  </si>
  <si>
    <t>小新保管渠布設（第937-2.936.937.936-2工区）工事</t>
    <rPh sb="0" eb="1">
      <t>コ</t>
    </rPh>
    <rPh sb="1" eb="3">
      <t>シンボ</t>
    </rPh>
    <rPh sb="3" eb="4">
      <t>カン</t>
    </rPh>
    <rPh sb="4" eb="5">
      <t>キョ</t>
    </rPh>
    <rPh sb="5" eb="7">
      <t>フセツ</t>
    </rPh>
    <rPh sb="8" eb="9">
      <t>ダイ</t>
    </rPh>
    <rPh sb="28" eb="30">
      <t>コウク</t>
    </rPh>
    <rPh sb="31" eb="33">
      <t>コウジ</t>
    </rPh>
    <phoneticPr fontId="2"/>
  </si>
  <si>
    <t>八幡通管渠布設（第800工区）工事</t>
    <rPh sb="0" eb="2">
      <t>ハチマン</t>
    </rPh>
    <rPh sb="2" eb="3">
      <t>トオリ</t>
    </rPh>
    <rPh sb="3" eb="4">
      <t>カン</t>
    </rPh>
    <rPh sb="4" eb="5">
      <t>キョ</t>
    </rPh>
    <rPh sb="5" eb="7">
      <t>フセツ</t>
    </rPh>
    <rPh sb="8" eb="9">
      <t>ダイ</t>
    </rPh>
    <rPh sb="12" eb="14">
      <t>コウク</t>
    </rPh>
    <rPh sb="15" eb="17">
      <t>コウジ</t>
    </rPh>
    <phoneticPr fontId="2"/>
  </si>
  <si>
    <t>八幡通管渠布設（第801工区）工事</t>
    <rPh sb="0" eb="2">
      <t>ハチマン</t>
    </rPh>
    <rPh sb="2" eb="3">
      <t>トオリ</t>
    </rPh>
    <rPh sb="3" eb="4">
      <t>カン</t>
    </rPh>
    <rPh sb="4" eb="5">
      <t>キョ</t>
    </rPh>
    <rPh sb="5" eb="7">
      <t>フセツ</t>
    </rPh>
    <rPh sb="8" eb="9">
      <t>ダイ</t>
    </rPh>
    <rPh sb="12" eb="14">
      <t>コウク</t>
    </rPh>
    <rPh sb="15" eb="17">
      <t>コウジ</t>
    </rPh>
    <phoneticPr fontId="2"/>
  </si>
  <si>
    <t>小新保雨水幹線（第1工区）工事</t>
    <rPh sb="0" eb="1">
      <t>コ</t>
    </rPh>
    <rPh sb="1" eb="3">
      <t>シンボ</t>
    </rPh>
    <rPh sb="3" eb="5">
      <t>ウスイ</t>
    </rPh>
    <rPh sb="5" eb="7">
      <t>カンセン</t>
    </rPh>
    <rPh sb="8" eb="9">
      <t>ダイ</t>
    </rPh>
    <rPh sb="10" eb="12">
      <t>コウク</t>
    </rPh>
    <rPh sb="13" eb="15">
      <t>コウジ</t>
    </rPh>
    <phoneticPr fontId="2"/>
  </si>
  <si>
    <t>小新保雨水幹線（第2工区）工事</t>
    <rPh sb="0" eb="1">
      <t>コ</t>
    </rPh>
    <rPh sb="1" eb="3">
      <t>シンボ</t>
    </rPh>
    <rPh sb="3" eb="5">
      <t>ウスイ</t>
    </rPh>
    <rPh sb="5" eb="7">
      <t>カンセン</t>
    </rPh>
    <rPh sb="8" eb="9">
      <t>ダイ</t>
    </rPh>
    <rPh sb="10" eb="12">
      <t>コウク</t>
    </rPh>
    <rPh sb="13" eb="15">
      <t>コウジ</t>
    </rPh>
    <phoneticPr fontId="2"/>
  </si>
  <si>
    <t>小新保雨水幹線（第3工区）工事</t>
    <rPh sb="0" eb="1">
      <t>コ</t>
    </rPh>
    <rPh sb="1" eb="3">
      <t>シンボ</t>
    </rPh>
    <rPh sb="3" eb="5">
      <t>ウスイ</t>
    </rPh>
    <rPh sb="5" eb="7">
      <t>カンセン</t>
    </rPh>
    <rPh sb="8" eb="9">
      <t>ダイ</t>
    </rPh>
    <rPh sb="10" eb="12">
      <t>コウク</t>
    </rPh>
    <rPh sb="13" eb="15">
      <t>コウジ</t>
    </rPh>
    <phoneticPr fontId="2"/>
  </si>
  <si>
    <t>小新保雨水幹線（第4工区）工事</t>
    <rPh sb="0" eb="1">
      <t>コ</t>
    </rPh>
    <rPh sb="1" eb="3">
      <t>シンボ</t>
    </rPh>
    <rPh sb="3" eb="5">
      <t>ウスイ</t>
    </rPh>
    <rPh sb="5" eb="7">
      <t>カンセン</t>
    </rPh>
    <rPh sb="8" eb="9">
      <t>ダイ</t>
    </rPh>
    <rPh sb="10" eb="12">
      <t>コウク</t>
    </rPh>
    <rPh sb="13" eb="15">
      <t>コウジ</t>
    </rPh>
    <phoneticPr fontId="2"/>
  </si>
  <si>
    <t>小新保雨水幹線（第5工区）工事</t>
    <rPh sb="0" eb="1">
      <t>コ</t>
    </rPh>
    <rPh sb="1" eb="3">
      <t>シンボ</t>
    </rPh>
    <rPh sb="3" eb="5">
      <t>ウスイ</t>
    </rPh>
    <rPh sb="5" eb="7">
      <t>カンセン</t>
    </rPh>
    <rPh sb="8" eb="9">
      <t>ダイ</t>
    </rPh>
    <rPh sb="10" eb="12">
      <t>コウク</t>
    </rPh>
    <rPh sb="13" eb="15">
      <t>コウジ</t>
    </rPh>
    <phoneticPr fontId="2"/>
  </si>
  <si>
    <t>小新保雨水幹線（第6工区）工事</t>
    <rPh sb="0" eb="1">
      <t>コ</t>
    </rPh>
    <rPh sb="1" eb="3">
      <t>シンボ</t>
    </rPh>
    <rPh sb="3" eb="5">
      <t>ウスイ</t>
    </rPh>
    <rPh sb="5" eb="7">
      <t>カンセン</t>
    </rPh>
    <rPh sb="8" eb="9">
      <t>ダイ</t>
    </rPh>
    <rPh sb="10" eb="12">
      <t>コウク</t>
    </rPh>
    <rPh sb="13" eb="15">
      <t>コウジ</t>
    </rPh>
    <phoneticPr fontId="2"/>
  </si>
  <si>
    <t>昭和62年度 公共下水道事業地質調査委託報告書</t>
    <rPh sb="0" eb="2">
      <t>ショウワ</t>
    </rPh>
    <rPh sb="4" eb="6">
      <t>ネンド</t>
    </rPh>
    <rPh sb="7" eb="9">
      <t>コウキョウ</t>
    </rPh>
    <rPh sb="9" eb="12">
      <t>ゲスイドウ</t>
    </rPh>
    <rPh sb="12" eb="14">
      <t>ジギョウ</t>
    </rPh>
    <rPh sb="14" eb="16">
      <t>チシツ</t>
    </rPh>
    <rPh sb="16" eb="18">
      <t>チョウサ</t>
    </rPh>
    <rPh sb="18" eb="20">
      <t>イタク</t>
    </rPh>
    <rPh sb="20" eb="23">
      <t>ホウコクショ</t>
    </rPh>
    <phoneticPr fontId="2"/>
  </si>
  <si>
    <t>平成2年度 公共下水道事業地質調査委託報告書</t>
    <rPh sb="0" eb="2">
      <t>ヘイセイ</t>
    </rPh>
    <rPh sb="3" eb="5">
      <t>ネンド</t>
    </rPh>
    <rPh sb="6" eb="8">
      <t>コウキョウ</t>
    </rPh>
    <rPh sb="8" eb="11">
      <t>ゲスイドウ</t>
    </rPh>
    <rPh sb="11" eb="13">
      <t>ジギョウ</t>
    </rPh>
    <rPh sb="13" eb="15">
      <t>チシツ</t>
    </rPh>
    <rPh sb="15" eb="17">
      <t>チョウサ</t>
    </rPh>
    <rPh sb="17" eb="19">
      <t>イタク</t>
    </rPh>
    <rPh sb="19" eb="22">
      <t>ホウコクショ</t>
    </rPh>
    <phoneticPr fontId="2"/>
  </si>
  <si>
    <t>平成2年度 三級水準測量成果簿</t>
    <rPh sb="0" eb="2">
      <t>ヘイセイ</t>
    </rPh>
    <rPh sb="3" eb="5">
      <t>ネンド</t>
    </rPh>
    <rPh sb="6" eb="8">
      <t>サンキュウ</t>
    </rPh>
    <rPh sb="8" eb="10">
      <t>スイジュン</t>
    </rPh>
    <rPh sb="10" eb="12">
      <t>ソクリョウ</t>
    </rPh>
    <rPh sb="12" eb="14">
      <t>セイカ</t>
    </rPh>
    <rPh sb="14" eb="15">
      <t>ボ</t>
    </rPh>
    <phoneticPr fontId="2"/>
  </si>
  <si>
    <t>八幡通管渠布設（第802ﾏﾝﾎｰﾙﾎﾟﾝﾌﾟ工区）工事</t>
    <rPh sb="0" eb="2">
      <t>ハチマン</t>
    </rPh>
    <rPh sb="2" eb="3">
      <t>トオリ</t>
    </rPh>
    <rPh sb="3" eb="4">
      <t>カン</t>
    </rPh>
    <rPh sb="4" eb="5">
      <t>キョ</t>
    </rPh>
    <rPh sb="5" eb="7">
      <t>フセツ</t>
    </rPh>
    <rPh sb="8" eb="9">
      <t>ダイ</t>
    </rPh>
    <rPh sb="22" eb="24">
      <t>コウク</t>
    </rPh>
    <rPh sb="25" eb="27">
      <t>コウジ</t>
    </rPh>
    <phoneticPr fontId="2"/>
  </si>
  <si>
    <t>寺町管渠布設（第253工区）工事</t>
    <rPh sb="0" eb="2">
      <t>テラマチ</t>
    </rPh>
    <rPh sb="2" eb="3">
      <t>カン</t>
    </rPh>
    <rPh sb="3" eb="4">
      <t>キョ</t>
    </rPh>
    <rPh sb="4" eb="6">
      <t>フセツ</t>
    </rPh>
    <rPh sb="7" eb="8">
      <t>ダイ</t>
    </rPh>
    <rPh sb="11" eb="13">
      <t>コウク</t>
    </rPh>
    <rPh sb="14" eb="16">
      <t>コウジ</t>
    </rPh>
    <phoneticPr fontId="2"/>
  </si>
  <si>
    <t>小新保管渠布設（第185工区）工事</t>
    <rPh sb="0" eb="1">
      <t>コ</t>
    </rPh>
    <rPh sb="1" eb="3">
      <t>シンボ</t>
    </rPh>
    <rPh sb="3" eb="4">
      <t>カン</t>
    </rPh>
    <rPh sb="4" eb="5">
      <t>キョ</t>
    </rPh>
    <rPh sb="5" eb="7">
      <t>フセツ</t>
    </rPh>
    <rPh sb="8" eb="9">
      <t>ダイ</t>
    </rPh>
    <rPh sb="12" eb="14">
      <t>コウク</t>
    </rPh>
    <rPh sb="15" eb="17">
      <t>コウジ</t>
    </rPh>
    <phoneticPr fontId="2"/>
  </si>
  <si>
    <t>城下管渠布設（第108.106-4.106-2工区）工事</t>
    <rPh sb="0" eb="2">
      <t>シロシタ</t>
    </rPh>
    <rPh sb="2" eb="3">
      <t>カン</t>
    </rPh>
    <rPh sb="3" eb="4">
      <t>キョ</t>
    </rPh>
    <rPh sb="4" eb="6">
      <t>フセツ</t>
    </rPh>
    <rPh sb="7" eb="8">
      <t>ダイ</t>
    </rPh>
    <rPh sb="23" eb="25">
      <t>コウク</t>
    </rPh>
    <rPh sb="26" eb="28">
      <t>コウジ</t>
    </rPh>
    <phoneticPr fontId="2"/>
  </si>
  <si>
    <t>本田屋汚水桝設置工事</t>
    <rPh sb="0" eb="2">
      <t>ホンダ</t>
    </rPh>
    <rPh sb="2" eb="3">
      <t>ヤ</t>
    </rPh>
    <rPh sb="3" eb="5">
      <t>オスイ</t>
    </rPh>
    <rPh sb="5" eb="6">
      <t>マス</t>
    </rPh>
    <rPh sb="6" eb="8">
      <t>セッチ</t>
    </rPh>
    <rPh sb="8" eb="10">
      <t>コウジ</t>
    </rPh>
    <phoneticPr fontId="2"/>
  </si>
  <si>
    <t>下浦町汚水桝設置工事</t>
    <rPh sb="0" eb="3">
      <t>シモウラマチ</t>
    </rPh>
    <rPh sb="3" eb="5">
      <t>オスイ</t>
    </rPh>
    <rPh sb="5" eb="6">
      <t>マス</t>
    </rPh>
    <rPh sb="6" eb="8">
      <t>セッチ</t>
    </rPh>
    <rPh sb="8" eb="10">
      <t>コウジ</t>
    </rPh>
    <phoneticPr fontId="2"/>
  </si>
  <si>
    <t>番坂管渠布設（第469工区）工事</t>
    <rPh sb="0" eb="1">
      <t>バン</t>
    </rPh>
    <rPh sb="1" eb="2">
      <t>サカ</t>
    </rPh>
    <rPh sb="2" eb="3">
      <t>カン</t>
    </rPh>
    <rPh sb="3" eb="4">
      <t>キョ</t>
    </rPh>
    <rPh sb="4" eb="6">
      <t>フセツ</t>
    </rPh>
    <rPh sb="7" eb="8">
      <t>ダイ</t>
    </rPh>
    <rPh sb="11" eb="13">
      <t>コウク</t>
    </rPh>
    <rPh sb="14" eb="16">
      <t>コウジ</t>
    </rPh>
    <phoneticPr fontId="2"/>
  </si>
  <si>
    <t>馬場管渠布設（第263工区）工事</t>
    <rPh sb="0" eb="2">
      <t>ババ</t>
    </rPh>
    <rPh sb="2" eb="3">
      <t>カン</t>
    </rPh>
    <rPh sb="3" eb="4">
      <t>キョ</t>
    </rPh>
    <rPh sb="4" eb="6">
      <t>フセツ</t>
    </rPh>
    <rPh sb="7" eb="8">
      <t>ダイ</t>
    </rPh>
    <rPh sb="11" eb="13">
      <t>コウク</t>
    </rPh>
    <rPh sb="14" eb="16">
      <t>コウジ</t>
    </rPh>
    <phoneticPr fontId="2"/>
  </si>
  <si>
    <t>荒屋管渠布設（第262工区）工事</t>
    <rPh sb="0" eb="2">
      <t>アラヤ</t>
    </rPh>
    <rPh sb="2" eb="3">
      <t>カン</t>
    </rPh>
    <rPh sb="3" eb="4">
      <t>キョ</t>
    </rPh>
    <rPh sb="4" eb="6">
      <t>フセツ</t>
    </rPh>
    <rPh sb="7" eb="8">
      <t>ダイ</t>
    </rPh>
    <rPh sb="11" eb="13">
      <t>コウク</t>
    </rPh>
    <rPh sb="14" eb="16">
      <t>コウジ</t>
    </rPh>
    <phoneticPr fontId="2"/>
  </si>
  <si>
    <t>熊野堂管渠布設（第261工区）工事</t>
    <rPh sb="0" eb="2">
      <t>クマノ</t>
    </rPh>
    <rPh sb="2" eb="3">
      <t>ドウ</t>
    </rPh>
    <rPh sb="3" eb="4">
      <t>カン</t>
    </rPh>
    <rPh sb="4" eb="5">
      <t>キョ</t>
    </rPh>
    <rPh sb="5" eb="7">
      <t>フセツ</t>
    </rPh>
    <rPh sb="8" eb="9">
      <t>ダイ</t>
    </rPh>
    <rPh sb="12" eb="14">
      <t>コウク</t>
    </rPh>
    <rPh sb="15" eb="17">
      <t>コウジ</t>
    </rPh>
    <phoneticPr fontId="2"/>
  </si>
  <si>
    <t>熊野堂管渠布設（第260.259工区）工事</t>
    <rPh sb="0" eb="2">
      <t>クマノ</t>
    </rPh>
    <rPh sb="2" eb="3">
      <t>ドウ</t>
    </rPh>
    <rPh sb="3" eb="4">
      <t>カン</t>
    </rPh>
    <rPh sb="4" eb="5">
      <t>キョ</t>
    </rPh>
    <rPh sb="5" eb="7">
      <t>フセツ</t>
    </rPh>
    <rPh sb="8" eb="9">
      <t>ダイ</t>
    </rPh>
    <rPh sb="16" eb="18">
      <t>コウク</t>
    </rPh>
    <rPh sb="19" eb="21">
      <t>コウジ</t>
    </rPh>
    <phoneticPr fontId="2"/>
  </si>
  <si>
    <t>番坂管渠布設（第464.463工区）工事</t>
    <rPh sb="0" eb="1">
      <t>バン</t>
    </rPh>
    <rPh sb="1" eb="2">
      <t>サカ</t>
    </rPh>
    <rPh sb="2" eb="3">
      <t>カン</t>
    </rPh>
    <rPh sb="3" eb="4">
      <t>キョ</t>
    </rPh>
    <rPh sb="4" eb="6">
      <t>フセツ</t>
    </rPh>
    <rPh sb="7" eb="8">
      <t>ダイ</t>
    </rPh>
    <rPh sb="15" eb="17">
      <t>コウク</t>
    </rPh>
    <rPh sb="18" eb="20">
      <t>コウジ</t>
    </rPh>
    <phoneticPr fontId="2"/>
  </si>
  <si>
    <t>大畑管渠布設（第311.310-1.310-2工区）工事</t>
    <rPh sb="0" eb="2">
      <t>オオハタ</t>
    </rPh>
    <rPh sb="2" eb="3">
      <t>カン</t>
    </rPh>
    <rPh sb="3" eb="4">
      <t>キョ</t>
    </rPh>
    <rPh sb="4" eb="6">
      <t>フセツ</t>
    </rPh>
    <rPh sb="7" eb="8">
      <t>ダイ</t>
    </rPh>
    <rPh sb="23" eb="25">
      <t>コウク</t>
    </rPh>
    <rPh sb="26" eb="28">
      <t>コウジ</t>
    </rPh>
    <phoneticPr fontId="2"/>
  </si>
  <si>
    <t>大畑管渠布設（第312工区）工事</t>
    <rPh sb="0" eb="2">
      <t>オオハタ</t>
    </rPh>
    <rPh sb="2" eb="3">
      <t>カン</t>
    </rPh>
    <rPh sb="3" eb="4">
      <t>キョ</t>
    </rPh>
    <rPh sb="4" eb="6">
      <t>フセツ</t>
    </rPh>
    <rPh sb="7" eb="8">
      <t>ダイ</t>
    </rPh>
    <rPh sb="11" eb="13">
      <t>コウク</t>
    </rPh>
    <rPh sb="14" eb="16">
      <t>コウジ</t>
    </rPh>
    <phoneticPr fontId="2"/>
  </si>
  <si>
    <t>熊野堂管渠布設（第259.245工区）工事</t>
    <rPh sb="0" eb="2">
      <t>クマノ</t>
    </rPh>
    <rPh sb="2" eb="3">
      <t>ドウ</t>
    </rPh>
    <rPh sb="3" eb="4">
      <t>カン</t>
    </rPh>
    <rPh sb="4" eb="5">
      <t>キョ</t>
    </rPh>
    <rPh sb="5" eb="7">
      <t>フセツ</t>
    </rPh>
    <rPh sb="8" eb="9">
      <t>ダイ</t>
    </rPh>
    <rPh sb="16" eb="18">
      <t>コウク</t>
    </rPh>
    <rPh sb="19" eb="21">
      <t>コウジ</t>
    </rPh>
    <phoneticPr fontId="2"/>
  </si>
  <si>
    <t>熊野堂管渠布設（第244工区）工事</t>
    <rPh sb="0" eb="2">
      <t>クマノ</t>
    </rPh>
    <rPh sb="2" eb="3">
      <t>ドウ</t>
    </rPh>
    <rPh sb="3" eb="4">
      <t>カン</t>
    </rPh>
    <rPh sb="4" eb="5">
      <t>キョ</t>
    </rPh>
    <rPh sb="5" eb="7">
      <t>フセツ</t>
    </rPh>
    <rPh sb="8" eb="9">
      <t>ダイ</t>
    </rPh>
    <rPh sb="12" eb="14">
      <t>コウク</t>
    </rPh>
    <rPh sb="15" eb="17">
      <t>コウジ</t>
    </rPh>
    <phoneticPr fontId="2"/>
  </si>
  <si>
    <t>熊野堂管渠布設（第244.243.242.214工区）工事</t>
    <rPh sb="0" eb="2">
      <t>クマノ</t>
    </rPh>
    <rPh sb="2" eb="3">
      <t>ドウ</t>
    </rPh>
    <rPh sb="3" eb="4">
      <t>カン</t>
    </rPh>
    <rPh sb="4" eb="5">
      <t>キョ</t>
    </rPh>
    <rPh sb="5" eb="7">
      <t>フセツ</t>
    </rPh>
    <rPh sb="8" eb="9">
      <t>ダイ</t>
    </rPh>
    <rPh sb="24" eb="26">
      <t>コウク</t>
    </rPh>
    <rPh sb="27" eb="29">
      <t>コウジ</t>
    </rPh>
    <phoneticPr fontId="2"/>
  </si>
  <si>
    <t>番坂管渠布設（第465.464工区）工事</t>
    <rPh sb="0" eb="1">
      <t>バン</t>
    </rPh>
    <rPh sb="1" eb="2">
      <t>サカ</t>
    </rPh>
    <rPh sb="2" eb="3">
      <t>カン</t>
    </rPh>
    <rPh sb="3" eb="4">
      <t>キョ</t>
    </rPh>
    <rPh sb="4" eb="6">
      <t>フセツ</t>
    </rPh>
    <rPh sb="7" eb="8">
      <t>ダイ</t>
    </rPh>
    <rPh sb="15" eb="17">
      <t>コウク</t>
    </rPh>
    <rPh sb="18" eb="20">
      <t>コウジ</t>
    </rPh>
    <phoneticPr fontId="2"/>
  </si>
  <si>
    <t>番坂管渠布設（第469-6工区）工事</t>
    <rPh sb="0" eb="1">
      <t>バン</t>
    </rPh>
    <rPh sb="1" eb="2">
      <t>サカ</t>
    </rPh>
    <rPh sb="2" eb="3">
      <t>カン</t>
    </rPh>
    <rPh sb="3" eb="4">
      <t>キョ</t>
    </rPh>
    <rPh sb="4" eb="6">
      <t>フセツ</t>
    </rPh>
    <rPh sb="7" eb="8">
      <t>ダイ</t>
    </rPh>
    <rPh sb="13" eb="15">
      <t>コウク</t>
    </rPh>
    <rPh sb="16" eb="18">
      <t>コウジ</t>
    </rPh>
    <phoneticPr fontId="2"/>
  </si>
  <si>
    <t>番坂管渠布設（第469-2.469-4工区）工事</t>
    <rPh sb="0" eb="1">
      <t>バン</t>
    </rPh>
    <rPh sb="1" eb="2">
      <t>サカ</t>
    </rPh>
    <rPh sb="2" eb="3">
      <t>カン</t>
    </rPh>
    <rPh sb="3" eb="4">
      <t>キョ</t>
    </rPh>
    <rPh sb="4" eb="6">
      <t>フセツ</t>
    </rPh>
    <rPh sb="7" eb="8">
      <t>ダイ</t>
    </rPh>
    <rPh sb="19" eb="21">
      <t>コウク</t>
    </rPh>
    <rPh sb="22" eb="24">
      <t>コウジ</t>
    </rPh>
    <phoneticPr fontId="2"/>
  </si>
  <si>
    <t>維持管理</t>
    <rPh sb="0" eb="2">
      <t>イジ</t>
    </rPh>
    <rPh sb="2" eb="4">
      <t>カンリ</t>
    </rPh>
    <phoneticPr fontId="2"/>
  </si>
  <si>
    <t>平成２２年度　作業委託契約綴</t>
    <rPh sb="0" eb="2">
      <t>ヘイセイ</t>
    </rPh>
    <rPh sb="4" eb="6">
      <t>ネンド</t>
    </rPh>
    <rPh sb="7" eb="9">
      <t>サギョウ</t>
    </rPh>
    <rPh sb="9" eb="11">
      <t>イタク</t>
    </rPh>
    <rPh sb="11" eb="13">
      <t>ケイヤク</t>
    </rPh>
    <rPh sb="13" eb="14">
      <t>ツヅ</t>
    </rPh>
    <phoneticPr fontId="2"/>
  </si>
  <si>
    <t>平成２１年度　作業委託契約綴</t>
    <rPh sb="0" eb="2">
      <t>ヘイセイ</t>
    </rPh>
    <rPh sb="4" eb="6">
      <t>ネンド</t>
    </rPh>
    <rPh sb="7" eb="9">
      <t>サギョウ</t>
    </rPh>
    <rPh sb="9" eb="11">
      <t>イタク</t>
    </rPh>
    <rPh sb="11" eb="13">
      <t>ケイヤク</t>
    </rPh>
    <rPh sb="13" eb="14">
      <t>ツヅ</t>
    </rPh>
    <phoneticPr fontId="2"/>
  </si>
  <si>
    <t>平成２０年度　作業委託契約綴</t>
    <rPh sb="0" eb="2">
      <t>ヘイセイ</t>
    </rPh>
    <rPh sb="4" eb="6">
      <t>ネンド</t>
    </rPh>
    <rPh sb="7" eb="9">
      <t>サギョウ</t>
    </rPh>
    <rPh sb="9" eb="11">
      <t>イタク</t>
    </rPh>
    <rPh sb="11" eb="13">
      <t>ケイヤク</t>
    </rPh>
    <rPh sb="13" eb="14">
      <t>ツヅ</t>
    </rPh>
    <phoneticPr fontId="2"/>
  </si>
  <si>
    <t>平成２０年度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</si>
  <si>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平成１９年度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</si>
  <si>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平成１８年度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</si>
  <si>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平成２２年度　修繕工事契約綴</t>
    <rPh sb="0" eb="2">
      <t>ヘイセイ</t>
    </rPh>
    <rPh sb="4" eb="6">
      <t>ネンド</t>
    </rPh>
    <rPh sb="7" eb="9">
      <t>シュウゼン</t>
    </rPh>
    <rPh sb="9" eb="11">
      <t>コウジ</t>
    </rPh>
    <rPh sb="11" eb="13">
      <t>ケイヤク</t>
    </rPh>
    <rPh sb="13" eb="14">
      <t>ツヅ</t>
    </rPh>
    <phoneticPr fontId="2"/>
  </si>
  <si>
    <t>平成２１年度　修繕工事契約綴</t>
    <rPh sb="0" eb="2">
      <t>ヘイセイ</t>
    </rPh>
    <rPh sb="4" eb="6">
      <t>ネンド</t>
    </rPh>
    <rPh sb="7" eb="9">
      <t>シュウゼン</t>
    </rPh>
    <rPh sb="9" eb="11">
      <t>コウジ</t>
    </rPh>
    <rPh sb="11" eb="13">
      <t>ケイヤク</t>
    </rPh>
    <rPh sb="13" eb="14">
      <t>ツヅ</t>
    </rPh>
    <phoneticPr fontId="2"/>
  </si>
  <si>
    <t>平成２０年度　修繕工事契約綴</t>
    <rPh sb="0" eb="2">
      <t>ヘイセイ</t>
    </rPh>
    <rPh sb="4" eb="6">
      <t>ネンド</t>
    </rPh>
    <rPh sb="7" eb="9">
      <t>シュウゼン</t>
    </rPh>
    <rPh sb="9" eb="11">
      <t>コウジ</t>
    </rPh>
    <rPh sb="11" eb="13">
      <t>ケイヤク</t>
    </rPh>
    <rPh sb="13" eb="14">
      <t>ツヅ</t>
    </rPh>
    <phoneticPr fontId="2"/>
  </si>
  <si>
    <t>平成１９年度　作業委託契約綴</t>
    <rPh sb="0" eb="2">
      <t>ヘイセイ</t>
    </rPh>
    <rPh sb="4" eb="6">
      <t>ネンド</t>
    </rPh>
    <rPh sb="7" eb="9">
      <t>サギョウ</t>
    </rPh>
    <rPh sb="9" eb="11">
      <t>イタク</t>
    </rPh>
    <rPh sb="11" eb="13">
      <t>ケイヤク</t>
    </rPh>
    <rPh sb="13" eb="14">
      <t>ツヅ</t>
    </rPh>
    <phoneticPr fontId="2"/>
  </si>
  <si>
    <t>小新保雨水幹線（矢板工）工事</t>
    <rPh sb="0" eb="1">
      <t>コ</t>
    </rPh>
    <rPh sb="1" eb="3">
      <t>シンボ</t>
    </rPh>
    <rPh sb="3" eb="5">
      <t>ウスイ</t>
    </rPh>
    <rPh sb="5" eb="7">
      <t>カンセン</t>
    </rPh>
    <rPh sb="8" eb="10">
      <t>ヤイタ</t>
    </rPh>
    <rPh sb="10" eb="11">
      <t>コウ</t>
    </rPh>
    <rPh sb="12" eb="14">
      <t>コウジ</t>
    </rPh>
    <phoneticPr fontId="2"/>
  </si>
  <si>
    <t>小新保雨水幹線仮畦畔設置工事</t>
    <rPh sb="0" eb="1">
      <t>コ</t>
    </rPh>
    <rPh sb="1" eb="3">
      <t>シンボ</t>
    </rPh>
    <rPh sb="3" eb="5">
      <t>ウスイ</t>
    </rPh>
    <rPh sb="5" eb="7">
      <t>カンセン</t>
    </rPh>
    <rPh sb="7" eb="8">
      <t>カリ</t>
    </rPh>
    <rPh sb="8" eb="9">
      <t>ケイ</t>
    </rPh>
    <rPh sb="9" eb="10">
      <t>ハン</t>
    </rPh>
    <rPh sb="10" eb="12">
      <t>セッチ</t>
    </rPh>
    <rPh sb="12" eb="14">
      <t>コウジ</t>
    </rPh>
    <phoneticPr fontId="2"/>
  </si>
  <si>
    <t>泉町取付管設置工事</t>
    <rPh sb="0" eb="1">
      <t>イズミ</t>
    </rPh>
    <rPh sb="1" eb="2">
      <t>チョウ</t>
    </rPh>
    <rPh sb="2" eb="4">
      <t>トリツケ</t>
    </rPh>
    <rPh sb="4" eb="5">
      <t>カン</t>
    </rPh>
    <rPh sb="5" eb="7">
      <t>セッチ</t>
    </rPh>
    <rPh sb="7" eb="9">
      <t>コウジ</t>
    </rPh>
    <phoneticPr fontId="2"/>
  </si>
  <si>
    <t>桐林取付管設置工事</t>
    <rPh sb="0" eb="1">
      <t>キリ</t>
    </rPh>
    <rPh sb="1" eb="2">
      <t>ハヤシ</t>
    </rPh>
    <rPh sb="2" eb="4">
      <t>トリツケ</t>
    </rPh>
    <rPh sb="4" eb="5">
      <t>カン</t>
    </rPh>
    <rPh sb="5" eb="7">
      <t>セッチ</t>
    </rPh>
    <rPh sb="7" eb="9">
      <t>コウジ</t>
    </rPh>
    <phoneticPr fontId="2"/>
  </si>
  <si>
    <t>公園道管渠布設工事</t>
    <rPh sb="0" eb="2">
      <t>コウエン</t>
    </rPh>
    <rPh sb="2" eb="3">
      <t>ミチ</t>
    </rPh>
    <rPh sb="3" eb="4">
      <t>カン</t>
    </rPh>
    <rPh sb="4" eb="5">
      <t>キョ</t>
    </rPh>
    <rPh sb="5" eb="7">
      <t>フセツ</t>
    </rPh>
    <rPh sb="7" eb="9">
      <t>コウジ</t>
    </rPh>
    <phoneticPr fontId="2"/>
  </si>
  <si>
    <t>新道公共桝布設替工事</t>
    <rPh sb="0" eb="1">
      <t>シン</t>
    </rPh>
    <rPh sb="1" eb="2">
      <t>ミチ</t>
    </rPh>
    <rPh sb="2" eb="4">
      <t>コウキョウ</t>
    </rPh>
    <rPh sb="4" eb="5">
      <t>マス</t>
    </rPh>
    <rPh sb="5" eb="7">
      <t>フセツ</t>
    </rPh>
    <rPh sb="7" eb="8">
      <t>カ</t>
    </rPh>
    <rPh sb="8" eb="10">
      <t>コウジ</t>
    </rPh>
    <phoneticPr fontId="2"/>
  </si>
  <si>
    <t>三の宮管渠布設（第221工区）工事</t>
    <rPh sb="0" eb="1">
      <t>サン</t>
    </rPh>
    <rPh sb="2" eb="3">
      <t>ミヤ</t>
    </rPh>
    <rPh sb="3" eb="4">
      <t>カン</t>
    </rPh>
    <rPh sb="4" eb="5">
      <t>キョ</t>
    </rPh>
    <rPh sb="5" eb="7">
      <t>フセツ</t>
    </rPh>
    <rPh sb="8" eb="9">
      <t>ダイ</t>
    </rPh>
    <rPh sb="12" eb="14">
      <t>コウク</t>
    </rPh>
    <rPh sb="15" eb="17">
      <t>コウジ</t>
    </rPh>
    <phoneticPr fontId="2"/>
  </si>
  <si>
    <t>三の宮管渠布設（第218.219.220.221工区）工事</t>
    <rPh sb="0" eb="1">
      <t>サン</t>
    </rPh>
    <rPh sb="2" eb="3">
      <t>ミヤ</t>
    </rPh>
    <rPh sb="3" eb="4">
      <t>カン</t>
    </rPh>
    <rPh sb="4" eb="5">
      <t>キョ</t>
    </rPh>
    <rPh sb="5" eb="7">
      <t>フセツ</t>
    </rPh>
    <rPh sb="8" eb="9">
      <t>ダイ</t>
    </rPh>
    <rPh sb="24" eb="26">
      <t>コウク</t>
    </rPh>
    <rPh sb="27" eb="29">
      <t>コウジ</t>
    </rPh>
    <phoneticPr fontId="2"/>
  </si>
  <si>
    <t>三の宮管渠布設（第219工区）工事</t>
    <rPh sb="0" eb="1">
      <t>サン</t>
    </rPh>
    <rPh sb="2" eb="3">
      <t>ミヤ</t>
    </rPh>
    <rPh sb="3" eb="4">
      <t>カン</t>
    </rPh>
    <rPh sb="4" eb="5">
      <t>キョ</t>
    </rPh>
    <rPh sb="5" eb="7">
      <t>フセツ</t>
    </rPh>
    <rPh sb="8" eb="9">
      <t>ダイ</t>
    </rPh>
    <rPh sb="12" eb="14">
      <t>コウク</t>
    </rPh>
    <rPh sb="15" eb="17">
      <t>コウジ</t>
    </rPh>
    <phoneticPr fontId="2"/>
  </si>
  <si>
    <t>儘の上管渠布設（第202.200工区）工事</t>
    <rPh sb="0" eb="1">
      <t>ママ</t>
    </rPh>
    <rPh sb="2" eb="3">
      <t>ウエ</t>
    </rPh>
    <rPh sb="3" eb="4">
      <t>カン</t>
    </rPh>
    <rPh sb="4" eb="5">
      <t>キョ</t>
    </rPh>
    <rPh sb="5" eb="7">
      <t>フセツ</t>
    </rPh>
    <rPh sb="8" eb="9">
      <t>ダイ</t>
    </rPh>
    <rPh sb="16" eb="18">
      <t>コウク</t>
    </rPh>
    <rPh sb="19" eb="21">
      <t>コウジ</t>
    </rPh>
    <phoneticPr fontId="2"/>
  </si>
  <si>
    <t>儘の上管渠布設（第200工区）工事</t>
    <rPh sb="0" eb="1">
      <t>ママ</t>
    </rPh>
    <rPh sb="2" eb="3">
      <t>ウエ</t>
    </rPh>
    <rPh sb="3" eb="4">
      <t>カン</t>
    </rPh>
    <rPh sb="4" eb="5">
      <t>キョ</t>
    </rPh>
    <rPh sb="5" eb="7">
      <t>フセツ</t>
    </rPh>
    <rPh sb="8" eb="9">
      <t>ダイ</t>
    </rPh>
    <rPh sb="12" eb="14">
      <t>コウク</t>
    </rPh>
    <rPh sb="15" eb="17">
      <t>コウジ</t>
    </rPh>
    <phoneticPr fontId="2"/>
  </si>
  <si>
    <t>下荒屋管渠布設（第266工区）工事</t>
    <rPh sb="0" eb="1">
      <t>シモ</t>
    </rPh>
    <rPh sb="1" eb="3">
      <t>アラヤ</t>
    </rPh>
    <rPh sb="3" eb="4">
      <t>カン</t>
    </rPh>
    <rPh sb="4" eb="5">
      <t>キョ</t>
    </rPh>
    <rPh sb="5" eb="7">
      <t>フセツ</t>
    </rPh>
    <rPh sb="8" eb="9">
      <t>ダイ</t>
    </rPh>
    <rPh sb="12" eb="14">
      <t>コウク</t>
    </rPh>
    <rPh sb="15" eb="17">
      <t>コウジ</t>
    </rPh>
    <phoneticPr fontId="2"/>
  </si>
  <si>
    <t>下荒屋管渠布設（第264工区）工事</t>
    <rPh sb="0" eb="1">
      <t>シモ</t>
    </rPh>
    <rPh sb="1" eb="3">
      <t>アラヤ</t>
    </rPh>
    <rPh sb="3" eb="4">
      <t>カン</t>
    </rPh>
    <rPh sb="4" eb="5">
      <t>キョ</t>
    </rPh>
    <rPh sb="5" eb="7">
      <t>フセツ</t>
    </rPh>
    <rPh sb="8" eb="9">
      <t>ダイ</t>
    </rPh>
    <rPh sb="12" eb="14">
      <t>コウク</t>
    </rPh>
    <rPh sb="15" eb="17">
      <t>コウジ</t>
    </rPh>
    <phoneticPr fontId="2"/>
  </si>
  <si>
    <t>固定資産評価審査委員会</t>
    <phoneticPr fontId="2"/>
  </si>
  <si>
    <t>01</t>
    <phoneticPr fontId="2"/>
  </si>
  <si>
    <t>02</t>
    <phoneticPr fontId="2"/>
  </si>
  <si>
    <t>03</t>
    <phoneticPr fontId="2"/>
  </si>
  <si>
    <t>04</t>
    <phoneticPr fontId="2"/>
  </si>
  <si>
    <t>05</t>
    <phoneticPr fontId="2"/>
  </si>
  <si>
    <t>公印</t>
    <phoneticPr fontId="2"/>
  </si>
  <si>
    <t>文書管理</t>
    <phoneticPr fontId="2"/>
  </si>
  <si>
    <t>情報公開</t>
    <phoneticPr fontId="2"/>
  </si>
  <si>
    <t>個人情報保護</t>
    <phoneticPr fontId="2"/>
  </si>
  <si>
    <t>収入</t>
    <phoneticPr fontId="2"/>
  </si>
  <si>
    <t>支出</t>
    <phoneticPr fontId="2"/>
  </si>
  <si>
    <t>監査</t>
    <phoneticPr fontId="2"/>
  </si>
  <si>
    <t>物品</t>
    <phoneticPr fontId="2"/>
  </si>
  <si>
    <t>市制</t>
    <phoneticPr fontId="2"/>
  </si>
  <si>
    <t>市史</t>
    <phoneticPr fontId="2"/>
  </si>
  <si>
    <t>行政区域</t>
    <phoneticPr fontId="2"/>
  </si>
  <si>
    <t>庁舎管理</t>
    <phoneticPr fontId="2"/>
  </si>
  <si>
    <t>南部第2処理分区管渠布設(20-1-9)工事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</si>
  <si>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南部第2処理分区管渠布設(20-1-10,20-2-10)工事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</si>
  <si>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南部第2処理分区管渠布設(20-1-11,20-2-5)工事</t>
    <rPh sb="0" eb="2">
      <t>ナンブ</t>
    </rPh>
    <rPh sb="2" eb="3">
      <t>ダイ</t>
    </rPh>
    <rPh sb="4" eb="6">
      <t>ショリ</t>
    </rPh>
    <rPh sb="6" eb="7">
      <t>ブン</t>
    </rPh>
    <rPh sb="7" eb="8">
      <t>ク</t>
    </rPh>
    <rPh sb="8" eb="9">
      <t>カン</t>
    </rPh>
    <rPh sb="9" eb="10">
      <t>キョ</t>
    </rPh>
    <rPh sb="10" eb="12">
      <t>フセツ</t>
    </rPh>
    <rPh sb="28" eb="30">
      <t>コウジ</t>
    </rPh>
    <phoneticPr fontId="2"/>
  </si>
  <si>
    <t>中部処理分区管渠布設(20-2-8)工事</t>
    <rPh sb="0" eb="2">
      <t>チュウブ</t>
    </rPh>
    <rPh sb="2" eb="4">
      <t>ショリ</t>
    </rPh>
    <rPh sb="4" eb="5">
      <t>ブン</t>
    </rPh>
    <rPh sb="5" eb="6">
      <t>ク</t>
    </rPh>
    <rPh sb="6" eb="7">
      <t>カン</t>
    </rPh>
    <rPh sb="7" eb="8">
      <t>キョ</t>
    </rPh>
    <rPh sb="8" eb="10">
      <t>フセツ</t>
    </rPh>
    <rPh sb="18" eb="20">
      <t>コウジ</t>
    </rPh>
    <phoneticPr fontId="2"/>
  </si>
  <si>
    <t>村松処理分区管渠布設(20-4-1)工事</t>
    <rPh sb="0" eb="2">
      <t>ムラマツ</t>
    </rPh>
    <rPh sb="2" eb="4">
      <t>ショリ</t>
    </rPh>
    <rPh sb="4" eb="5">
      <t>ブン</t>
    </rPh>
    <rPh sb="5" eb="6">
      <t>ク</t>
    </rPh>
    <rPh sb="6" eb="7">
      <t>カン</t>
    </rPh>
    <rPh sb="7" eb="8">
      <t>キョ</t>
    </rPh>
    <rPh sb="8" eb="10">
      <t>フセツ</t>
    </rPh>
    <rPh sb="18" eb="20">
      <t>コウジ</t>
    </rPh>
    <phoneticPr fontId="2"/>
  </si>
  <si>
    <t>小新保雨水幹線整備（第11工区）工事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</si>
  <si>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小新保雨水幹線整備（第12工区）工事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</si>
  <si>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小新保雨水幹線整備（第13工区）工事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</si>
  <si>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愛宕原雨水合流部改良工事</t>
    <rPh sb="0" eb="2">
      <t>アタゴ</t>
    </rPh>
    <rPh sb="2" eb="3">
      <t>ハラ</t>
    </rPh>
    <rPh sb="3" eb="5">
      <t>ウスイ</t>
    </rPh>
    <rPh sb="5" eb="7">
      <t>ゴウリュウ</t>
    </rPh>
    <rPh sb="7" eb="8">
      <t>ブ</t>
    </rPh>
    <rPh sb="8" eb="10">
      <t>カイリョウ</t>
    </rPh>
    <rPh sb="10" eb="12">
      <t>コウジ</t>
    </rPh>
    <phoneticPr fontId="2"/>
  </si>
  <si>
    <t>熊野堂管渠布設（第257工区）工事</t>
    <rPh sb="0" eb="2">
      <t>クマノ</t>
    </rPh>
    <rPh sb="2" eb="3">
      <t>ドウ</t>
    </rPh>
    <rPh sb="3" eb="4">
      <t>カン</t>
    </rPh>
    <rPh sb="4" eb="5">
      <t>キョ</t>
    </rPh>
    <rPh sb="5" eb="7">
      <t>フセツ</t>
    </rPh>
    <rPh sb="8" eb="9">
      <t>ダイ</t>
    </rPh>
    <rPh sb="12" eb="14">
      <t>コウク</t>
    </rPh>
    <rPh sb="15" eb="17">
      <t>コウジ</t>
    </rPh>
    <phoneticPr fontId="2"/>
  </si>
  <si>
    <t>新村管渠布設（第388工区）工事</t>
    <rPh sb="0" eb="2">
      <t>シンムラ</t>
    </rPh>
    <rPh sb="2" eb="3">
      <t>カン</t>
    </rPh>
    <rPh sb="3" eb="4">
      <t>キョ</t>
    </rPh>
    <rPh sb="4" eb="6">
      <t>フセツ</t>
    </rPh>
    <rPh sb="7" eb="8">
      <t>ダイ</t>
    </rPh>
    <rPh sb="11" eb="13">
      <t>コウク</t>
    </rPh>
    <rPh sb="14" eb="16">
      <t>コウジ</t>
    </rPh>
    <phoneticPr fontId="2"/>
  </si>
  <si>
    <t>熊野堂管渠布設（第252工区）工事</t>
    <rPh sb="0" eb="2">
      <t>クマノ</t>
    </rPh>
    <rPh sb="2" eb="3">
      <t>ドウ</t>
    </rPh>
    <rPh sb="3" eb="4">
      <t>カン</t>
    </rPh>
    <rPh sb="4" eb="5">
      <t>キョ</t>
    </rPh>
    <rPh sb="5" eb="7">
      <t>フセツ</t>
    </rPh>
    <rPh sb="8" eb="9">
      <t>ダイ</t>
    </rPh>
    <rPh sb="12" eb="14">
      <t>コウク</t>
    </rPh>
    <rPh sb="15" eb="17">
      <t>コウジ</t>
    </rPh>
    <phoneticPr fontId="2"/>
  </si>
  <si>
    <t>熊野堂管渠布設（第251.250.249工区）工事</t>
    <rPh sb="0" eb="2">
      <t>クマノ</t>
    </rPh>
    <rPh sb="2" eb="3">
      <t>ドウ</t>
    </rPh>
    <rPh sb="3" eb="4">
      <t>カン</t>
    </rPh>
    <rPh sb="4" eb="5">
      <t>キョ</t>
    </rPh>
    <rPh sb="5" eb="7">
      <t>フセツ</t>
    </rPh>
    <rPh sb="8" eb="9">
      <t>ダイ</t>
    </rPh>
    <rPh sb="20" eb="22">
      <t>コウク</t>
    </rPh>
    <rPh sb="23" eb="25">
      <t>コウジ</t>
    </rPh>
    <phoneticPr fontId="2"/>
  </si>
  <si>
    <t>熊野堂管渠布設（第258.254-4.252.257工区）工事</t>
    <rPh sb="0" eb="2">
      <t>クマノ</t>
    </rPh>
    <rPh sb="2" eb="3">
      <t>ドウ</t>
    </rPh>
    <rPh sb="3" eb="4">
      <t>カン</t>
    </rPh>
    <rPh sb="4" eb="5">
      <t>キョ</t>
    </rPh>
    <rPh sb="5" eb="7">
      <t>フセツ</t>
    </rPh>
    <rPh sb="8" eb="9">
      <t>ダイ</t>
    </rPh>
    <rPh sb="26" eb="28">
      <t>コウク</t>
    </rPh>
    <rPh sb="29" eb="31">
      <t>コウジ</t>
    </rPh>
    <phoneticPr fontId="2"/>
  </si>
  <si>
    <t>熊野堂管渠布設（第253.254.254-2.-3工区）工事</t>
    <rPh sb="0" eb="2">
      <t>クマノ</t>
    </rPh>
    <rPh sb="2" eb="3">
      <t>ドウ</t>
    </rPh>
    <rPh sb="3" eb="4">
      <t>カン</t>
    </rPh>
    <rPh sb="4" eb="5">
      <t>キョ</t>
    </rPh>
    <rPh sb="5" eb="7">
      <t>フセツ</t>
    </rPh>
    <rPh sb="8" eb="9">
      <t>ダイ</t>
    </rPh>
    <rPh sb="25" eb="27">
      <t>コウク</t>
    </rPh>
    <rPh sb="28" eb="30">
      <t>コウジ</t>
    </rPh>
    <phoneticPr fontId="2"/>
  </si>
  <si>
    <t>熊野堂管渠布設（第256.255工区）工事</t>
    <rPh sb="0" eb="2">
      <t>クマノ</t>
    </rPh>
    <rPh sb="2" eb="3">
      <t>ドウ</t>
    </rPh>
    <rPh sb="3" eb="4">
      <t>カン</t>
    </rPh>
    <rPh sb="4" eb="5">
      <t>キョ</t>
    </rPh>
    <rPh sb="5" eb="7">
      <t>フセツ</t>
    </rPh>
    <rPh sb="8" eb="9">
      <t>ダイ</t>
    </rPh>
    <rPh sb="16" eb="18">
      <t>コウク</t>
    </rPh>
    <rPh sb="19" eb="21">
      <t>コウジ</t>
    </rPh>
    <phoneticPr fontId="2"/>
  </si>
  <si>
    <t>熊野堂管渠布設（第248.247工区）工事</t>
    <rPh sb="0" eb="2">
      <t>クマノ</t>
    </rPh>
    <rPh sb="2" eb="3">
      <t>ドウ</t>
    </rPh>
    <rPh sb="3" eb="4">
      <t>カン</t>
    </rPh>
    <rPh sb="4" eb="5">
      <t>キョ</t>
    </rPh>
    <rPh sb="5" eb="7">
      <t>フセツ</t>
    </rPh>
    <rPh sb="8" eb="9">
      <t>ダイ</t>
    </rPh>
    <rPh sb="16" eb="18">
      <t>コウク</t>
    </rPh>
    <rPh sb="19" eb="21">
      <t>コウジ</t>
    </rPh>
    <phoneticPr fontId="2"/>
  </si>
  <si>
    <t>馬場管渠布設（第308工区）工事</t>
    <rPh sb="0" eb="2">
      <t>ババ</t>
    </rPh>
    <rPh sb="2" eb="3">
      <t>カン</t>
    </rPh>
    <rPh sb="3" eb="4">
      <t>キョ</t>
    </rPh>
    <rPh sb="4" eb="6">
      <t>フセツ</t>
    </rPh>
    <rPh sb="7" eb="8">
      <t>ダイ</t>
    </rPh>
    <rPh sb="11" eb="13">
      <t>コウク</t>
    </rPh>
    <rPh sb="14" eb="16">
      <t>コウジ</t>
    </rPh>
    <phoneticPr fontId="2"/>
  </si>
  <si>
    <t>荒屋管渠布設（第307-2工区）工事</t>
    <rPh sb="0" eb="2">
      <t>アラヤ</t>
    </rPh>
    <rPh sb="2" eb="3">
      <t>カン</t>
    </rPh>
    <rPh sb="3" eb="4">
      <t>キョ</t>
    </rPh>
    <rPh sb="4" eb="6">
      <t>フセツ</t>
    </rPh>
    <rPh sb="7" eb="8">
      <t>ダイ</t>
    </rPh>
    <rPh sb="13" eb="15">
      <t>コウク</t>
    </rPh>
    <rPh sb="16" eb="18">
      <t>コウジ</t>
    </rPh>
    <phoneticPr fontId="2"/>
  </si>
  <si>
    <t>荒屋管渠布設（第307.306工区）工事</t>
    <rPh sb="0" eb="2">
      <t>アラヤ</t>
    </rPh>
    <rPh sb="2" eb="3">
      <t>カン</t>
    </rPh>
    <rPh sb="3" eb="4">
      <t>キョ</t>
    </rPh>
    <rPh sb="4" eb="6">
      <t>フセツ</t>
    </rPh>
    <rPh sb="7" eb="8">
      <t>ダイ</t>
    </rPh>
    <rPh sb="15" eb="17">
      <t>コウク</t>
    </rPh>
    <rPh sb="18" eb="20">
      <t>コウジ</t>
    </rPh>
    <phoneticPr fontId="2"/>
  </si>
  <si>
    <t>新村管渠布設（第385工区）工事</t>
    <rPh sb="0" eb="2">
      <t>シンムラ</t>
    </rPh>
    <rPh sb="2" eb="3">
      <t>カン</t>
    </rPh>
    <rPh sb="3" eb="4">
      <t>キョ</t>
    </rPh>
    <rPh sb="4" eb="6">
      <t>フセツ</t>
    </rPh>
    <rPh sb="7" eb="8">
      <t>ダイ</t>
    </rPh>
    <rPh sb="11" eb="13">
      <t>コウク</t>
    </rPh>
    <rPh sb="14" eb="16">
      <t>コウジ</t>
    </rPh>
    <phoneticPr fontId="2"/>
  </si>
  <si>
    <t>新村管渠布設（第384工区）工事</t>
    <rPh sb="0" eb="2">
      <t>シンムラ</t>
    </rPh>
    <rPh sb="2" eb="3">
      <t>カン</t>
    </rPh>
    <rPh sb="3" eb="4">
      <t>キョ</t>
    </rPh>
    <rPh sb="4" eb="6">
      <t>フセツ</t>
    </rPh>
    <rPh sb="7" eb="8">
      <t>ダイ</t>
    </rPh>
    <rPh sb="11" eb="13">
      <t>コウク</t>
    </rPh>
    <rPh sb="14" eb="16">
      <t>コウジ</t>
    </rPh>
    <phoneticPr fontId="2"/>
  </si>
  <si>
    <t>新村管渠布設（第387工区）工事</t>
    <rPh sb="0" eb="2">
      <t>シンムラ</t>
    </rPh>
    <rPh sb="2" eb="3">
      <t>カン</t>
    </rPh>
    <rPh sb="3" eb="4">
      <t>キョ</t>
    </rPh>
    <rPh sb="4" eb="6">
      <t>フセツ</t>
    </rPh>
    <rPh sb="7" eb="8">
      <t>ダイ</t>
    </rPh>
    <rPh sb="11" eb="13">
      <t>コウク</t>
    </rPh>
    <rPh sb="14" eb="16">
      <t>コウジ</t>
    </rPh>
    <phoneticPr fontId="2"/>
  </si>
  <si>
    <t>番坂管渠布設（第463.462.460工区）工事</t>
    <rPh sb="0" eb="1">
      <t>バン</t>
    </rPh>
    <rPh sb="1" eb="2">
      <t>サカ</t>
    </rPh>
    <rPh sb="2" eb="3">
      <t>カン</t>
    </rPh>
    <rPh sb="3" eb="4">
      <t>キョ</t>
    </rPh>
    <rPh sb="4" eb="6">
      <t>フセツ</t>
    </rPh>
    <rPh sb="7" eb="8">
      <t>ダイ</t>
    </rPh>
    <rPh sb="19" eb="21">
      <t>コウク</t>
    </rPh>
    <rPh sb="22" eb="24">
      <t>コウジ</t>
    </rPh>
    <phoneticPr fontId="2"/>
  </si>
  <si>
    <t>番坂管渠布設（第460工区）工事</t>
    <rPh sb="0" eb="1">
      <t>バン</t>
    </rPh>
    <rPh sb="1" eb="2">
      <t>サカ</t>
    </rPh>
    <rPh sb="2" eb="3">
      <t>カン</t>
    </rPh>
    <rPh sb="3" eb="4">
      <t>キョ</t>
    </rPh>
    <rPh sb="4" eb="6">
      <t>フセツ</t>
    </rPh>
    <rPh sb="7" eb="8">
      <t>ダイ</t>
    </rPh>
    <rPh sb="11" eb="13">
      <t>コウク</t>
    </rPh>
    <rPh sb="14" eb="16">
      <t>コウジ</t>
    </rPh>
    <phoneticPr fontId="2"/>
  </si>
  <si>
    <t>番坂管渠布設（第461工区）工事</t>
    <rPh sb="0" eb="1">
      <t>バン</t>
    </rPh>
    <rPh sb="1" eb="2">
      <t>サカ</t>
    </rPh>
    <rPh sb="2" eb="3">
      <t>カン</t>
    </rPh>
    <rPh sb="3" eb="4">
      <t>キョ</t>
    </rPh>
    <rPh sb="4" eb="6">
      <t>フセツ</t>
    </rPh>
    <rPh sb="7" eb="8">
      <t>ダイ</t>
    </rPh>
    <rPh sb="11" eb="13">
      <t>コウク</t>
    </rPh>
    <rPh sb="14" eb="16">
      <t>コウジ</t>
    </rPh>
    <phoneticPr fontId="2"/>
  </si>
  <si>
    <t>番坂管渠布設（第468-2.468.467工区）工事</t>
    <rPh sb="0" eb="1">
      <t>バン</t>
    </rPh>
    <rPh sb="1" eb="2">
      <t>サカ</t>
    </rPh>
    <rPh sb="2" eb="3">
      <t>カン</t>
    </rPh>
    <rPh sb="3" eb="4">
      <t>キョ</t>
    </rPh>
    <rPh sb="4" eb="6">
      <t>フセツ</t>
    </rPh>
    <rPh sb="7" eb="8">
      <t>ダイ</t>
    </rPh>
    <rPh sb="21" eb="23">
      <t>コウク</t>
    </rPh>
    <rPh sb="24" eb="26">
      <t>コウジ</t>
    </rPh>
    <phoneticPr fontId="2"/>
  </si>
  <si>
    <t>番坂管渠布設（第466工区）工事</t>
    <rPh sb="0" eb="1">
      <t>バン</t>
    </rPh>
    <rPh sb="1" eb="2">
      <t>サカ</t>
    </rPh>
    <rPh sb="2" eb="3">
      <t>カン</t>
    </rPh>
    <rPh sb="3" eb="4">
      <t>キョ</t>
    </rPh>
    <rPh sb="4" eb="6">
      <t>フセツ</t>
    </rPh>
    <rPh sb="7" eb="8">
      <t>ダイ</t>
    </rPh>
    <rPh sb="11" eb="13">
      <t>コウク</t>
    </rPh>
    <rPh sb="14" eb="16">
      <t>コウジ</t>
    </rPh>
    <phoneticPr fontId="2"/>
  </si>
  <si>
    <t>熊野堂管渠布設（第246.253工区）工事</t>
    <rPh sb="0" eb="2">
      <t>クマノ</t>
    </rPh>
    <rPh sb="2" eb="3">
      <t>ドウ</t>
    </rPh>
    <rPh sb="3" eb="4">
      <t>カン</t>
    </rPh>
    <rPh sb="4" eb="5">
      <t>キョ</t>
    </rPh>
    <rPh sb="5" eb="7">
      <t>フセツ</t>
    </rPh>
    <rPh sb="8" eb="9">
      <t>ダイ</t>
    </rPh>
    <rPh sb="16" eb="18">
      <t>コウク</t>
    </rPh>
    <rPh sb="19" eb="21">
      <t>コウジ</t>
    </rPh>
    <phoneticPr fontId="2"/>
  </si>
  <si>
    <t>平成22年度 委第8号 公共下水道事業地質調査委託</t>
    <rPh sb="0" eb="2">
      <t>ヘイセイ</t>
    </rPh>
    <rPh sb="4" eb="6">
      <t>ネンド</t>
    </rPh>
    <rPh sb="7" eb="8">
      <t>イ</t>
    </rPh>
    <rPh sb="8" eb="9">
      <t>ダイ</t>
    </rPh>
    <rPh sb="10" eb="11">
      <t>ゴウ</t>
    </rPh>
    <rPh sb="12" eb="14">
      <t>コウキョウ</t>
    </rPh>
    <rPh sb="14" eb="17">
      <t>ゲスイドウ</t>
    </rPh>
    <rPh sb="17" eb="19">
      <t>ジギョウ</t>
    </rPh>
    <rPh sb="19" eb="21">
      <t>チシツ</t>
    </rPh>
    <rPh sb="21" eb="23">
      <t>チョウサ</t>
    </rPh>
    <rPh sb="23" eb="25">
      <t>イタク</t>
    </rPh>
    <phoneticPr fontId="2"/>
  </si>
  <si>
    <t>平成20年度 村松市街地雨水基本設計委託納品図書</t>
    <rPh sb="0" eb="2">
      <t>ヘイセイ</t>
    </rPh>
    <rPh sb="4" eb="6">
      <t>ネンド</t>
    </rPh>
    <rPh sb="7" eb="9">
      <t>ムラマツ</t>
    </rPh>
    <rPh sb="9" eb="12">
      <t>シガイチ</t>
    </rPh>
    <rPh sb="12" eb="14">
      <t>ウスイ</t>
    </rPh>
    <rPh sb="14" eb="16">
      <t>キホン</t>
    </rPh>
    <rPh sb="16" eb="18">
      <t>セッケイ</t>
    </rPh>
    <rPh sb="18" eb="20">
      <t>イタク</t>
    </rPh>
    <rPh sb="20" eb="22">
      <t>ノウヒン</t>
    </rPh>
    <rPh sb="22" eb="24">
      <t>トショ</t>
    </rPh>
    <phoneticPr fontId="2"/>
  </si>
  <si>
    <t>平成20年度 村松市街地雨水基本設計委託測量成果簿</t>
    <rPh sb="0" eb="2">
      <t>ヘイセイ</t>
    </rPh>
    <rPh sb="4" eb="6">
      <t>ネンド</t>
    </rPh>
    <rPh sb="7" eb="9">
      <t>ムラマツ</t>
    </rPh>
    <rPh sb="9" eb="12">
      <t>シガイチ</t>
    </rPh>
    <rPh sb="12" eb="14">
      <t>ウスイ</t>
    </rPh>
    <rPh sb="14" eb="16">
      <t>キホン</t>
    </rPh>
    <rPh sb="16" eb="18">
      <t>セッケイ</t>
    </rPh>
    <rPh sb="18" eb="20">
      <t>イタク</t>
    </rPh>
    <rPh sb="20" eb="22">
      <t>ソクリョウ</t>
    </rPh>
    <rPh sb="22" eb="24">
      <t>セイカ</t>
    </rPh>
    <rPh sb="24" eb="25">
      <t>ボ</t>
    </rPh>
    <phoneticPr fontId="2"/>
  </si>
  <si>
    <t>平成２２年度　汚水中継ポンプ施設遠隔監視施設
業務委託点検報告書</t>
    <rPh sb="0" eb="2">
      <t>ヘイセイ</t>
    </rPh>
    <rPh sb="4" eb="6">
      <t>ネンド</t>
    </rPh>
    <rPh sb="7" eb="8">
      <t>オ</t>
    </rPh>
    <rPh sb="8" eb="9">
      <t>スイ</t>
    </rPh>
    <rPh sb="9" eb="11">
      <t>チュウケイ</t>
    </rPh>
    <rPh sb="14" eb="16">
      <t>シセツ</t>
    </rPh>
    <rPh sb="16" eb="18">
      <t>エンカク</t>
    </rPh>
    <rPh sb="18" eb="20">
      <t>カンシ</t>
    </rPh>
    <rPh sb="20" eb="22">
      <t>シセツ</t>
    </rPh>
    <rPh sb="23" eb="25">
      <t>ギョウム</t>
    </rPh>
    <rPh sb="25" eb="27">
      <t>イタク</t>
    </rPh>
    <rPh sb="27" eb="29">
      <t>テンケン</t>
    </rPh>
    <rPh sb="29" eb="31">
      <t>ホウコク</t>
    </rPh>
    <rPh sb="31" eb="32">
      <t>ショ</t>
    </rPh>
    <phoneticPr fontId="2"/>
  </si>
  <si>
    <t>平成２１年度　汚水中継ポンプ施設遠隔監視施設
業務委託点検報告書</t>
    <rPh sb="0" eb="2">
      <t>ヘイセイ</t>
    </rPh>
    <rPh sb="4" eb="6">
      <t>ネンド</t>
    </rPh>
    <rPh sb="7" eb="8">
      <t>オ</t>
    </rPh>
    <rPh sb="8" eb="9">
      <t>スイ</t>
    </rPh>
    <rPh sb="9" eb="11">
      <t>チュウケイ</t>
    </rPh>
    <rPh sb="14" eb="16">
      <t>シセツ</t>
    </rPh>
    <rPh sb="16" eb="18">
      <t>エンカク</t>
    </rPh>
    <rPh sb="18" eb="20">
      <t>カンシ</t>
    </rPh>
    <rPh sb="20" eb="22">
      <t>シセツ</t>
    </rPh>
    <rPh sb="23" eb="25">
      <t>ギョウム</t>
    </rPh>
    <rPh sb="25" eb="27">
      <t>イタク</t>
    </rPh>
    <rPh sb="27" eb="29">
      <t>テンケン</t>
    </rPh>
    <rPh sb="29" eb="31">
      <t>ホウコク</t>
    </rPh>
    <rPh sb="31" eb="32">
      <t>ショ</t>
    </rPh>
    <phoneticPr fontId="2"/>
  </si>
  <si>
    <t>平成２０年度　汚水中継ポンプ施設遠隔監視施設
業務委託点検報告書</t>
    <rPh sb="0" eb="2">
      <t>ヘイセイ</t>
    </rPh>
    <rPh sb="4" eb="6">
      <t>ネンド</t>
    </rPh>
    <rPh sb="7" eb="8">
      <t>オ</t>
    </rPh>
    <rPh sb="8" eb="9">
      <t>スイ</t>
    </rPh>
    <rPh sb="9" eb="11">
      <t>チュウケイ</t>
    </rPh>
    <rPh sb="14" eb="16">
      <t>シセツ</t>
    </rPh>
    <rPh sb="16" eb="18">
      <t>エンカク</t>
    </rPh>
    <rPh sb="18" eb="20">
      <t>カンシ</t>
    </rPh>
    <rPh sb="20" eb="22">
      <t>シセツ</t>
    </rPh>
    <rPh sb="23" eb="25">
      <t>ギョウム</t>
    </rPh>
    <rPh sb="25" eb="27">
      <t>イタク</t>
    </rPh>
    <rPh sb="27" eb="29">
      <t>テンケン</t>
    </rPh>
    <rPh sb="29" eb="31">
      <t>ホウコク</t>
    </rPh>
    <rPh sb="31" eb="32">
      <t>ショ</t>
    </rPh>
    <phoneticPr fontId="2"/>
  </si>
  <si>
    <t>平成２０年度　国庫補助金交付申請綴</t>
    <rPh sb="0" eb="2">
      <t>ヘイセイ</t>
    </rPh>
    <rPh sb="4" eb="6">
      <t>ネンド</t>
    </rPh>
    <rPh sb="7" eb="9">
      <t>コッコ</t>
    </rPh>
    <rPh sb="9" eb="12">
      <t>ホジョキン</t>
    </rPh>
    <rPh sb="12" eb="14">
      <t>コウフ</t>
    </rPh>
    <rPh sb="14" eb="16">
      <t>シンセイ</t>
    </rPh>
    <rPh sb="16" eb="17">
      <t>ツヅ</t>
    </rPh>
    <phoneticPr fontId="2"/>
  </si>
  <si>
    <t>平成１５～１７年度　国庫補助金交付申請綴</t>
    <rPh sb="0" eb="2">
      <t>ヘイセイ</t>
    </rPh>
    <rPh sb="7" eb="9">
      <t>ネンド</t>
    </rPh>
    <rPh sb="10" eb="12">
      <t>コッコ</t>
    </rPh>
    <rPh sb="12" eb="15">
      <t>ホジョキン</t>
    </rPh>
    <rPh sb="15" eb="17">
      <t>コウフ</t>
    </rPh>
    <rPh sb="17" eb="19">
      <t>シンセイ</t>
    </rPh>
    <rPh sb="19" eb="20">
      <t>ツヅ</t>
    </rPh>
    <phoneticPr fontId="2"/>
  </si>
  <si>
    <t>平成１８～１９年度　国庫補助金交付申請綴</t>
    <rPh sb="0" eb="2">
      <t>ヘイセイ</t>
    </rPh>
    <rPh sb="7" eb="9">
      <t>ネンド</t>
    </rPh>
    <rPh sb="10" eb="12">
      <t>コッコ</t>
    </rPh>
    <rPh sb="12" eb="15">
      <t>ホジョキン</t>
    </rPh>
    <rPh sb="15" eb="17">
      <t>コウフ</t>
    </rPh>
    <rPh sb="17" eb="19">
      <t>シンセイ</t>
    </rPh>
    <rPh sb="19" eb="20">
      <t>ツヅ</t>
    </rPh>
    <phoneticPr fontId="2"/>
  </si>
  <si>
    <t>平成２０～２１年度　国庫補助金交付申請綴</t>
    <rPh sb="0" eb="2">
      <t>ヘイセイ</t>
    </rPh>
    <rPh sb="7" eb="9">
      <t>ネンド</t>
    </rPh>
    <rPh sb="10" eb="12">
      <t>コッコ</t>
    </rPh>
    <rPh sb="12" eb="15">
      <t>ホジョキン</t>
    </rPh>
    <rPh sb="15" eb="17">
      <t>コウフ</t>
    </rPh>
    <rPh sb="17" eb="19">
      <t>シンセイ</t>
    </rPh>
    <rPh sb="19" eb="20">
      <t>ツヅ</t>
    </rPh>
    <phoneticPr fontId="2"/>
  </si>
  <si>
    <t>平成１８年度　国・県提出書類</t>
    <rPh sb="0" eb="2">
      <t>ヘイセイ</t>
    </rPh>
    <rPh sb="4" eb="6">
      <t>ネンド</t>
    </rPh>
    <rPh sb="7" eb="8">
      <t>クニ</t>
    </rPh>
    <rPh sb="9" eb="10">
      <t>ケン</t>
    </rPh>
    <rPh sb="10" eb="12">
      <t>テイシュツ</t>
    </rPh>
    <rPh sb="12" eb="14">
      <t>ショルイ</t>
    </rPh>
    <phoneticPr fontId="2"/>
  </si>
  <si>
    <t>平成１９年度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</si>
  <si>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平成１８年度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</si>
  <si>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平成１７年度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</si>
  <si>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平成１６年度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</si>
  <si>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平成１５年度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</si>
  <si>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平成１４年度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</si>
  <si>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平成１３年度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</si>
  <si>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平成１２年度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</si>
  <si>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平成１９年度　国・県提出書類</t>
    <rPh sb="0" eb="2">
      <t>ヘイセイ</t>
    </rPh>
    <rPh sb="4" eb="6">
      <t>ネンド</t>
    </rPh>
    <rPh sb="7" eb="8">
      <t>クニ</t>
    </rPh>
    <rPh sb="9" eb="10">
      <t>ケン</t>
    </rPh>
    <rPh sb="10" eb="12">
      <t>テイシュツ</t>
    </rPh>
    <rPh sb="12" eb="14">
      <t>ショルイ</t>
    </rPh>
    <phoneticPr fontId="2"/>
  </si>
  <si>
    <t>平成１７年度　国・県提出書類</t>
    <rPh sb="0" eb="2">
      <t>ヘイセイ</t>
    </rPh>
    <rPh sb="4" eb="6">
      <t>ネンド</t>
    </rPh>
    <rPh sb="7" eb="8">
      <t>クニ</t>
    </rPh>
    <rPh sb="9" eb="10">
      <t>ケン</t>
    </rPh>
    <rPh sb="10" eb="12">
      <t>テイシュツ</t>
    </rPh>
    <rPh sb="12" eb="14">
      <t>ショルイ</t>
    </rPh>
    <phoneticPr fontId="2"/>
  </si>
  <si>
    <t>平成１８年度　作業委託契約綴</t>
    <rPh sb="0" eb="2">
      <t>ヘイセイ</t>
    </rPh>
    <rPh sb="4" eb="6">
      <t>ネンド</t>
    </rPh>
    <rPh sb="7" eb="9">
      <t>サギョウ</t>
    </rPh>
    <rPh sb="9" eb="11">
      <t>イタク</t>
    </rPh>
    <rPh sb="11" eb="13">
      <t>ケイヤク</t>
    </rPh>
    <rPh sb="13" eb="14">
      <t>ツヅ</t>
    </rPh>
    <phoneticPr fontId="2"/>
  </si>
  <si>
    <t>平成１７年度　作業委託契約綴</t>
    <rPh sb="0" eb="2">
      <t>ヘイセイ</t>
    </rPh>
    <rPh sb="4" eb="6">
      <t>ネンド</t>
    </rPh>
    <rPh sb="7" eb="9">
      <t>サギョウ</t>
    </rPh>
    <rPh sb="9" eb="11">
      <t>イタク</t>
    </rPh>
    <rPh sb="11" eb="13">
      <t>ケイヤク</t>
    </rPh>
    <rPh sb="13" eb="14">
      <t>ツヅ</t>
    </rPh>
    <phoneticPr fontId="2"/>
  </si>
  <si>
    <t>平成１８年度　修繕工事契約綴</t>
    <rPh sb="0" eb="2">
      <t>ヘイセイ</t>
    </rPh>
    <rPh sb="4" eb="6">
      <t>ネンド</t>
    </rPh>
    <rPh sb="7" eb="9">
      <t>シュウゼン</t>
    </rPh>
    <rPh sb="9" eb="11">
      <t>コウジ</t>
    </rPh>
    <rPh sb="11" eb="13">
      <t>ケイヤク</t>
    </rPh>
    <rPh sb="13" eb="14">
      <t>ツヅ</t>
    </rPh>
    <phoneticPr fontId="2"/>
  </si>
  <si>
    <t>平成１７年度　修繕工事契約綴</t>
    <rPh sb="0" eb="2">
      <t>ヘイセイ</t>
    </rPh>
    <rPh sb="4" eb="6">
      <t>ネンド</t>
    </rPh>
    <rPh sb="7" eb="9">
      <t>シュウゼン</t>
    </rPh>
    <rPh sb="9" eb="11">
      <t>コウジ</t>
    </rPh>
    <rPh sb="11" eb="13">
      <t>ケイヤク</t>
    </rPh>
    <rPh sb="13" eb="14">
      <t>ツヅ</t>
    </rPh>
    <phoneticPr fontId="2"/>
  </si>
  <si>
    <t>平成１２～１４年度　国庫補助金交付申請綴</t>
    <rPh sb="0" eb="2">
      <t>ヘイセイ</t>
    </rPh>
    <rPh sb="7" eb="9">
      <t>ネンド</t>
    </rPh>
    <rPh sb="10" eb="12">
      <t>コッコ</t>
    </rPh>
    <rPh sb="12" eb="15">
      <t>ホジョキン</t>
    </rPh>
    <rPh sb="15" eb="17">
      <t>コウフ</t>
    </rPh>
    <rPh sb="17" eb="19">
      <t>シンセイ</t>
    </rPh>
    <rPh sb="19" eb="20">
      <t>ツヅ</t>
    </rPh>
    <phoneticPr fontId="2"/>
  </si>
  <si>
    <t>平成１０～１１年度　国庫補助金交付申請綴</t>
    <rPh sb="0" eb="2">
      <t>ヘイセイ</t>
    </rPh>
    <rPh sb="7" eb="9">
      <t>ネンド</t>
    </rPh>
    <rPh sb="10" eb="12">
      <t>コッコ</t>
    </rPh>
    <rPh sb="12" eb="15">
      <t>ホジョキン</t>
    </rPh>
    <rPh sb="15" eb="17">
      <t>コウフ</t>
    </rPh>
    <rPh sb="17" eb="19">
      <t>シンセイ</t>
    </rPh>
    <rPh sb="19" eb="20">
      <t>ツヅ</t>
    </rPh>
    <phoneticPr fontId="2"/>
  </si>
  <si>
    <t>南部2号汚水幹線管渠築造(22-1-1)工事</t>
    <rPh sb="0" eb="2">
      <t>ナンブ</t>
    </rPh>
    <rPh sb="3" eb="4">
      <t>ゴウ</t>
    </rPh>
    <rPh sb="4" eb="5">
      <t>オ</t>
    </rPh>
    <rPh sb="5" eb="6">
      <t>スイ</t>
    </rPh>
    <rPh sb="6" eb="8">
      <t>カンセン</t>
    </rPh>
    <rPh sb="8" eb="9">
      <t>カン</t>
    </rPh>
    <rPh sb="9" eb="10">
      <t>キョ</t>
    </rPh>
    <rPh sb="10" eb="12">
      <t>チクゾウ</t>
    </rPh>
    <rPh sb="20" eb="22">
      <t>コウジ</t>
    </rPh>
    <phoneticPr fontId="2"/>
  </si>
  <si>
    <t>南部2号汚水幹線管渠築造(22-1-2)工事</t>
    <rPh sb="0" eb="2">
      <t>ナンブ</t>
    </rPh>
    <rPh sb="3" eb="4">
      <t>ゴウ</t>
    </rPh>
    <rPh sb="4" eb="5">
      <t>オ</t>
    </rPh>
    <rPh sb="5" eb="6">
      <t>スイ</t>
    </rPh>
    <rPh sb="6" eb="8">
      <t>カンセン</t>
    </rPh>
    <rPh sb="8" eb="9">
      <t>カン</t>
    </rPh>
    <rPh sb="9" eb="10">
      <t>キョ</t>
    </rPh>
    <rPh sb="10" eb="12">
      <t>チクゾウ</t>
    </rPh>
    <rPh sb="20" eb="22">
      <t>コウジ</t>
    </rPh>
    <phoneticPr fontId="2"/>
  </si>
  <si>
    <t>南部2号汚水幹線管渠築造(22-1-3)工事</t>
    <rPh sb="0" eb="2">
      <t>ナンブ</t>
    </rPh>
    <rPh sb="3" eb="4">
      <t>ゴウ</t>
    </rPh>
    <rPh sb="4" eb="5">
      <t>オ</t>
    </rPh>
    <rPh sb="5" eb="6">
      <t>スイ</t>
    </rPh>
    <rPh sb="6" eb="8">
      <t>カンセン</t>
    </rPh>
    <rPh sb="8" eb="9">
      <t>カン</t>
    </rPh>
    <rPh sb="9" eb="10">
      <t>キョ</t>
    </rPh>
    <rPh sb="10" eb="12">
      <t>チクゾウ</t>
    </rPh>
    <rPh sb="20" eb="22">
      <t>コウジ</t>
    </rPh>
    <phoneticPr fontId="2"/>
  </si>
  <si>
    <t>南部第2処理分区管渠布設(22-1-4,22-2-4)工事</t>
    <rPh sb="0" eb="2">
      <t>ナンブ</t>
    </rPh>
    <rPh sb="2" eb="3">
      <t>ダイ</t>
    </rPh>
    <rPh sb="4" eb="6">
      <t>ショリ</t>
    </rPh>
    <rPh sb="6" eb="7">
      <t>ブン</t>
    </rPh>
    <rPh sb="7" eb="8">
      <t>ク</t>
    </rPh>
    <rPh sb="8" eb="9">
      <t>カン</t>
    </rPh>
    <rPh sb="9" eb="10">
      <t>キョ</t>
    </rPh>
    <rPh sb="10" eb="12">
      <t>フセツ</t>
    </rPh>
    <rPh sb="27" eb="29">
      <t>コウジ</t>
    </rPh>
    <phoneticPr fontId="2"/>
  </si>
  <si>
    <t>平成５～６年度　公共桝設置同意書　</t>
    <rPh sb="0" eb="2">
      <t>ヘイセイ</t>
    </rPh>
    <rPh sb="5" eb="7">
      <t>ネンド</t>
    </rPh>
    <rPh sb="8" eb="10">
      <t>コウキョウ</t>
    </rPh>
    <rPh sb="10" eb="11">
      <t>マス</t>
    </rPh>
    <rPh sb="11" eb="13">
      <t>セッチ</t>
    </rPh>
    <rPh sb="13" eb="15">
      <t>ドウイ</t>
    </rPh>
    <rPh sb="15" eb="16">
      <t>ショ</t>
    </rPh>
    <phoneticPr fontId="2"/>
  </si>
  <si>
    <t>平成７～８年度　公共桝設置同意書　</t>
    <rPh sb="0" eb="2">
      <t>ヘイセイ</t>
    </rPh>
    <rPh sb="5" eb="7">
      <t>ネンド</t>
    </rPh>
    <rPh sb="8" eb="10">
      <t>コウキョウ</t>
    </rPh>
    <rPh sb="10" eb="11">
      <t>マス</t>
    </rPh>
    <rPh sb="11" eb="13">
      <t>セッチ</t>
    </rPh>
    <rPh sb="13" eb="15">
      <t>ドウイ</t>
    </rPh>
    <rPh sb="15" eb="16">
      <t>ショ</t>
    </rPh>
    <phoneticPr fontId="2"/>
  </si>
  <si>
    <t>00</t>
    <phoneticPr fontId="2"/>
  </si>
  <si>
    <t>01</t>
  </si>
  <si>
    <t>02</t>
  </si>
  <si>
    <t>03</t>
  </si>
  <si>
    <t>04</t>
  </si>
  <si>
    <t>05</t>
  </si>
  <si>
    <t>06</t>
  </si>
  <si>
    <t>07</t>
  </si>
  <si>
    <t>08</t>
  </si>
  <si>
    <t>09</t>
  </si>
  <si>
    <t>10</t>
  </si>
  <si>
    <t>11</t>
  </si>
  <si>
    <t>12</t>
  </si>
  <si>
    <t>13</t>
  </si>
  <si>
    <t>01</t>
    <phoneticPr fontId="2"/>
  </si>
  <si>
    <t>14</t>
  </si>
  <si>
    <t>15</t>
  </si>
  <si>
    <t>共通</t>
    <phoneticPr fontId="2"/>
  </si>
  <si>
    <t>福祉</t>
    <phoneticPr fontId="2"/>
  </si>
  <si>
    <t>保健</t>
    <phoneticPr fontId="2"/>
  </si>
  <si>
    <t>環境</t>
    <phoneticPr fontId="2"/>
  </si>
  <si>
    <t>産業</t>
    <phoneticPr fontId="2"/>
  </si>
  <si>
    <t>建設</t>
    <phoneticPr fontId="2"/>
  </si>
  <si>
    <t>教育文化</t>
    <phoneticPr fontId="2"/>
  </si>
  <si>
    <t>議会</t>
    <phoneticPr fontId="2"/>
  </si>
  <si>
    <t>消防</t>
    <phoneticPr fontId="2"/>
  </si>
  <si>
    <t>委員会等</t>
    <phoneticPr fontId="2"/>
  </si>
  <si>
    <t>文書</t>
    <phoneticPr fontId="2"/>
  </si>
  <si>
    <t>人事</t>
    <phoneticPr fontId="2"/>
  </si>
  <si>
    <t>財務</t>
    <phoneticPr fontId="2"/>
  </si>
  <si>
    <t>秘書交際</t>
    <phoneticPr fontId="2"/>
  </si>
  <si>
    <t>企画</t>
    <phoneticPr fontId="2"/>
  </si>
  <si>
    <t>組織運営</t>
    <phoneticPr fontId="2"/>
  </si>
  <si>
    <t>法制</t>
    <phoneticPr fontId="2"/>
  </si>
  <si>
    <t>北部第1処理分区管渠布設(12-1-2その２,12-2-14)工事</t>
    <rPh sb="0" eb="2">
      <t>ホクブ</t>
    </rPh>
    <rPh sb="2" eb="3">
      <t>ダイ</t>
    </rPh>
    <rPh sb="4" eb="6">
      <t>ショリ</t>
    </rPh>
    <rPh sb="6" eb="7">
      <t>ブン</t>
    </rPh>
    <rPh sb="7" eb="8">
      <t>ク</t>
    </rPh>
    <rPh sb="8" eb="9">
      <t>カン</t>
    </rPh>
    <rPh sb="9" eb="10">
      <t>キョ</t>
    </rPh>
    <rPh sb="10" eb="12">
      <t>フセツ</t>
    </rPh>
    <rPh sb="31" eb="33">
      <t>コウジ</t>
    </rPh>
    <phoneticPr fontId="2"/>
  </si>
  <si>
    <t>北部第1処理分区管渠布設(12-1-1その１)工事</t>
    <rPh sb="0" eb="2">
      <t>ホクブ</t>
    </rPh>
    <rPh sb="2" eb="3">
      <t>ダイ</t>
    </rPh>
    <rPh sb="4" eb="6">
      <t>ショリ</t>
    </rPh>
    <rPh sb="6" eb="7">
      <t>ブン</t>
    </rPh>
    <rPh sb="7" eb="8">
      <t>ク</t>
    </rPh>
    <rPh sb="8" eb="9">
      <t>カン</t>
    </rPh>
    <rPh sb="9" eb="10">
      <t>キョ</t>
    </rPh>
    <rPh sb="10" eb="12">
      <t>フセツ</t>
    </rPh>
    <rPh sb="23" eb="25">
      <t>コウジ</t>
    </rPh>
    <phoneticPr fontId="2"/>
  </si>
  <si>
    <t>北部第1処理分区管渠布設(12-1-1その２)工事</t>
    <rPh sb="0" eb="2">
      <t>ホクブ</t>
    </rPh>
    <rPh sb="2" eb="3">
      <t>ダイ</t>
    </rPh>
    <rPh sb="4" eb="6">
      <t>ショリ</t>
    </rPh>
    <rPh sb="6" eb="7">
      <t>ブン</t>
    </rPh>
    <rPh sb="7" eb="8">
      <t>ク</t>
    </rPh>
    <rPh sb="8" eb="9">
      <t>カン</t>
    </rPh>
    <rPh sb="9" eb="10">
      <t>キョ</t>
    </rPh>
    <rPh sb="10" eb="12">
      <t>フセツ</t>
    </rPh>
    <rPh sb="23" eb="25">
      <t>コウジ</t>
    </rPh>
    <phoneticPr fontId="2"/>
  </si>
  <si>
    <t>北部第1処理分区管渠布設(12-1-2その１)工事</t>
    <rPh sb="0" eb="2">
      <t>ホクブ</t>
    </rPh>
    <rPh sb="2" eb="3">
      <t>ダイ</t>
    </rPh>
    <rPh sb="4" eb="6">
      <t>ショリ</t>
    </rPh>
    <rPh sb="6" eb="7">
      <t>ブン</t>
    </rPh>
    <rPh sb="7" eb="8">
      <t>ク</t>
    </rPh>
    <rPh sb="8" eb="9">
      <t>カン</t>
    </rPh>
    <rPh sb="9" eb="10">
      <t>キョ</t>
    </rPh>
    <rPh sb="10" eb="12">
      <t>フセツ</t>
    </rPh>
    <rPh sb="23" eb="25">
      <t>コウジ</t>
    </rPh>
    <phoneticPr fontId="2"/>
  </si>
  <si>
    <t>北部1号汚水幹線管渠布設(12-1-16)工事</t>
    <rPh sb="0" eb="2">
      <t>ホクブ</t>
    </rPh>
    <rPh sb="3" eb="4">
      <t>ゴウ</t>
    </rPh>
    <rPh sb="4" eb="5">
      <t>オ</t>
    </rPh>
    <rPh sb="5" eb="6">
      <t>スイ</t>
    </rPh>
    <rPh sb="6" eb="8">
      <t>カンセン</t>
    </rPh>
    <rPh sb="8" eb="9">
      <t>カン</t>
    </rPh>
    <rPh sb="9" eb="10">
      <t>キョ</t>
    </rPh>
    <rPh sb="10" eb="12">
      <t>フセツ</t>
    </rPh>
    <rPh sb="21" eb="23">
      <t>コウジ</t>
    </rPh>
    <phoneticPr fontId="2"/>
  </si>
  <si>
    <t>北部1号汚水幹線管渠布設(12-1-17)工事</t>
    <rPh sb="0" eb="2">
      <t>ホクブ</t>
    </rPh>
    <rPh sb="3" eb="4">
      <t>ゴウ</t>
    </rPh>
    <rPh sb="4" eb="5">
      <t>オ</t>
    </rPh>
    <rPh sb="5" eb="6">
      <t>スイ</t>
    </rPh>
    <rPh sb="6" eb="8">
      <t>カンセン</t>
    </rPh>
    <rPh sb="8" eb="9">
      <t>カン</t>
    </rPh>
    <rPh sb="9" eb="10">
      <t>キョ</t>
    </rPh>
    <rPh sb="10" eb="12">
      <t>フセツ</t>
    </rPh>
    <rPh sb="21" eb="23">
      <t>コウジ</t>
    </rPh>
    <phoneticPr fontId="2"/>
  </si>
  <si>
    <t>北部1号汚水幹線管渠布設(12-1-18)工事</t>
    <rPh sb="0" eb="2">
      <t>ホクブ</t>
    </rPh>
    <rPh sb="3" eb="4">
      <t>ゴウ</t>
    </rPh>
    <rPh sb="4" eb="5">
      <t>オ</t>
    </rPh>
    <rPh sb="5" eb="6">
      <t>スイ</t>
    </rPh>
    <rPh sb="6" eb="8">
      <t>カンセン</t>
    </rPh>
    <rPh sb="8" eb="9">
      <t>カン</t>
    </rPh>
    <rPh sb="9" eb="10">
      <t>キョ</t>
    </rPh>
    <rPh sb="10" eb="12">
      <t>フセツ</t>
    </rPh>
    <rPh sb="21" eb="23">
      <t>コウジ</t>
    </rPh>
    <phoneticPr fontId="2"/>
  </si>
  <si>
    <t>北部1号汚水幹線管渠布設(12-1-19)工事</t>
    <rPh sb="0" eb="2">
      <t>ホクブ</t>
    </rPh>
    <rPh sb="3" eb="4">
      <t>ゴウ</t>
    </rPh>
    <rPh sb="4" eb="5">
      <t>オ</t>
    </rPh>
    <rPh sb="5" eb="6">
      <t>スイ</t>
    </rPh>
    <rPh sb="6" eb="8">
      <t>カンセン</t>
    </rPh>
    <rPh sb="8" eb="9">
      <t>カン</t>
    </rPh>
    <rPh sb="9" eb="10">
      <t>キョ</t>
    </rPh>
    <rPh sb="10" eb="12">
      <t>フセツ</t>
    </rPh>
    <rPh sb="21" eb="23">
      <t>コウジ</t>
    </rPh>
    <phoneticPr fontId="2"/>
  </si>
  <si>
    <t>五泉広域雨水幹線整備（第１工区）工事</t>
    <rPh sb="0" eb="2">
      <t>ゴセン</t>
    </rPh>
    <rPh sb="2" eb="4">
      <t>コウイキ</t>
    </rPh>
    <rPh sb="4" eb="6">
      <t>ウスイ</t>
    </rPh>
    <rPh sb="6" eb="8">
      <t>カンセン</t>
    </rPh>
    <rPh sb="8" eb="10">
      <t>セイビ</t>
    </rPh>
    <rPh sb="11" eb="12">
      <t>ダイ</t>
    </rPh>
    <rPh sb="13" eb="15">
      <t>コウク</t>
    </rPh>
    <rPh sb="16" eb="18">
      <t>コウジ</t>
    </rPh>
    <phoneticPr fontId="2"/>
  </si>
  <si>
    <t>五泉広域雨水幹線整備（第２工区）工事</t>
    <rPh sb="0" eb="2">
      <t>ゴセン</t>
    </rPh>
    <rPh sb="2" eb="4">
      <t>コウイキ</t>
    </rPh>
    <rPh sb="4" eb="6">
      <t>ウスイ</t>
    </rPh>
    <rPh sb="6" eb="8">
      <t>カンセン</t>
    </rPh>
    <rPh sb="8" eb="10">
      <t>セイビ</t>
    </rPh>
    <rPh sb="11" eb="12">
      <t>ダイ</t>
    </rPh>
    <rPh sb="13" eb="15">
      <t>コウク</t>
    </rPh>
    <rPh sb="16" eb="18">
      <t>コウジ</t>
    </rPh>
    <phoneticPr fontId="2"/>
  </si>
  <si>
    <t>五泉広域雨水幹線整備（第３工区）工事</t>
    <rPh sb="0" eb="2">
      <t>ゴセン</t>
    </rPh>
    <rPh sb="2" eb="4">
      <t>コウイキ</t>
    </rPh>
    <rPh sb="4" eb="6">
      <t>ウスイ</t>
    </rPh>
    <rPh sb="6" eb="8">
      <t>カンセン</t>
    </rPh>
    <rPh sb="8" eb="10">
      <t>セイビ</t>
    </rPh>
    <rPh sb="11" eb="12">
      <t>ダイ</t>
    </rPh>
    <rPh sb="13" eb="15">
      <t>コウク</t>
    </rPh>
    <rPh sb="16" eb="18">
      <t>コウジ</t>
    </rPh>
    <phoneticPr fontId="2"/>
  </si>
  <si>
    <t>南部第2処理分区管渠布設(22-1-10,22-2-10)工事</t>
    <rPh sb="0" eb="2">
      <t>ナンブ</t>
    </rPh>
    <rPh sb="2" eb="3">
      <t>ダイ</t>
    </rPh>
    <rPh sb="4" eb="6">
      <t>ショリ</t>
    </rPh>
    <rPh sb="6" eb="7">
      <t>ブン</t>
    </rPh>
    <rPh sb="7" eb="8">
      <t>ク</t>
    </rPh>
    <rPh sb="8" eb="9">
      <t>カン</t>
    </rPh>
    <rPh sb="9" eb="10">
      <t>キョ</t>
    </rPh>
    <rPh sb="10" eb="12">
      <t>フセツ</t>
    </rPh>
    <rPh sb="29" eb="31">
      <t>コウジ</t>
    </rPh>
    <phoneticPr fontId="2"/>
  </si>
  <si>
    <t>五泉広域雨水幹線整備（第４工区）工事</t>
    <rPh sb="0" eb="2">
      <t>ゴセン</t>
    </rPh>
    <rPh sb="2" eb="4">
      <t>コウイキ</t>
    </rPh>
    <rPh sb="4" eb="6">
      <t>ウスイ</t>
    </rPh>
    <rPh sb="6" eb="8">
      <t>カンセン</t>
    </rPh>
    <rPh sb="8" eb="10">
      <t>セイビ</t>
    </rPh>
    <rPh sb="11" eb="12">
      <t>ダイ</t>
    </rPh>
    <rPh sb="13" eb="15">
      <t>コウク</t>
    </rPh>
    <rPh sb="16" eb="18">
      <t>コウジ</t>
    </rPh>
    <phoneticPr fontId="2"/>
  </si>
  <si>
    <t>五泉広域雨水幹線整備（第５工区）工事</t>
    <rPh sb="0" eb="2">
      <t>ゴセン</t>
    </rPh>
    <rPh sb="2" eb="4">
      <t>コウイキ</t>
    </rPh>
    <rPh sb="4" eb="6">
      <t>ウスイ</t>
    </rPh>
    <rPh sb="6" eb="8">
      <t>カンセン</t>
    </rPh>
    <rPh sb="8" eb="10">
      <t>セイビ</t>
    </rPh>
    <rPh sb="11" eb="12">
      <t>ダイ</t>
    </rPh>
    <rPh sb="13" eb="15">
      <t>コウク</t>
    </rPh>
    <rPh sb="16" eb="18">
      <t>コウジ</t>
    </rPh>
    <phoneticPr fontId="2"/>
  </si>
  <si>
    <t>五泉広域雨水幹線整備（第６工区）工事</t>
    <rPh sb="0" eb="2">
      <t>ゴセン</t>
    </rPh>
    <rPh sb="2" eb="4">
      <t>コウイキ</t>
    </rPh>
    <rPh sb="4" eb="6">
      <t>ウスイ</t>
    </rPh>
    <rPh sb="6" eb="8">
      <t>カンセン</t>
    </rPh>
    <rPh sb="8" eb="10">
      <t>セイビ</t>
    </rPh>
    <rPh sb="11" eb="12">
      <t>ダイ</t>
    </rPh>
    <rPh sb="13" eb="15">
      <t>コウク</t>
    </rPh>
    <rPh sb="16" eb="18">
      <t>コウジ</t>
    </rPh>
    <phoneticPr fontId="2"/>
  </si>
  <si>
    <t>五泉広域雨水幹線整備（第７工区）工事</t>
    <rPh sb="0" eb="2">
      <t>ゴセン</t>
    </rPh>
    <rPh sb="2" eb="4">
      <t>コウイキ</t>
    </rPh>
    <rPh sb="4" eb="6">
      <t>ウスイ</t>
    </rPh>
    <rPh sb="6" eb="8">
      <t>カンセン</t>
    </rPh>
    <rPh sb="8" eb="10">
      <t>セイビ</t>
    </rPh>
    <rPh sb="11" eb="12">
      <t>ダイ</t>
    </rPh>
    <rPh sb="13" eb="15">
      <t>コウク</t>
    </rPh>
    <rPh sb="16" eb="18">
      <t>コウジ</t>
    </rPh>
    <phoneticPr fontId="2"/>
  </si>
  <si>
    <t>南部第２処理分区管渠布設(11-1-3,11-2-9)工事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</si>
  <si>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南部第２処理分区管渠布設(11-1-4,11-2-10)工事</t>
    <rPh sb="0" eb="2">
      <t>ナンブ</t>
    </rPh>
    <rPh sb="2" eb="3">
      <t>ダイ</t>
    </rPh>
    <rPh sb="4" eb="6">
      <t>ショリ</t>
    </rPh>
    <rPh sb="6" eb="7">
      <t>ブン</t>
    </rPh>
    <rPh sb="7" eb="8">
      <t>ク</t>
    </rPh>
    <rPh sb="8" eb="9">
      <t>カン</t>
    </rPh>
    <rPh sb="9" eb="10">
      <t>キョ</t>
    </rPh>
    <rPh sb="10" eb="12">
      <t>フセツ</t>
    </rPh>
    <rPh sb="28" eb="30">
      <t>コウジ</t>
    </rPh>
    <phoneticPr fontId="2"/>
  </si>
  <si>
    <t>北部第1処理分区管渠布設(11-1-12)工事</t>
    <rPh sb="0" eb="2">
      <t>ホクブ</t>
    </rPh>
    <rPh sb="2" eb="3">
      <t>ダイ</t>
    </rPh>
    <rPh sb="4" eb="6">
      <t>ショリ</t>
    </rPh>
    <rPh sb="6" eb="7">
      <t>ブン</t>
    </rPh>
    <rPh sb="7" eb="8">
      <t>ク</t>
    </rPh>
    <rPh sb="8" eb="9">
      <t>カン</t>
    </rPh>
    <rPh sb="9" eb="10">
      <t>キョ</t>
    </rPh>
    <rPh sb="10" eb="12">
      <t>フセツ</t>
    </rPh>
    <rPh sb="21" eb="23">
      <t>コウジ</t>
    </rPh>
    <phoneticPr fontId="2"/>
  </si>
  <si>
    <t>北部第1処理分区管渠布設(11-1-13)工事</t>
    <rPh sb="0" eb="2">
      <t>ホクブ</t>
    </rPh>
    <rPh sb="2" eb="3">
      <t>ダイ</t>
    </rPh>
    <rPh sb="4" eb="6">
      <t>ショリ</t>
    </rPh>
    <rPh sb="6" eb="7">
      <t>ブン</t>
    </rPh>
    <rPh sb="7" eb="8">
      <t>ク</t>
    </rPh>
    <rPh sb="8" eb="9">
      <t>カン</t>
    </rPh>
    <rPh sb="9" eb="10">
      <t>キョ</t>
    </rPh>
    <rPh sb="10" eb="12">
      <t>フセツ</t>
    </rPh>
    <rPh sb="21" eb="23">
      <t>コウジ</t>
    </rPh>
    <phoneticPr fontId="2"/>
  </si>
  <si>
    <t>秘書</t>
    <phoneticPr fontId="2"/>
  </si>
  <si>
    <t>儀式表彰</t>
    <phoneticPr fontId="2"/>
  </si>
  <si>
    <t>市長会</t>
    <phoneticPr fontId="2"/>
  </si>
  <si>
    <t>総合計画</t>
    <phoneticPr fontId="2"/>
  </si>
  <si>
    <t>広域行政</t>
    <phoneticPr fontId="2"/>
  </si>
  <si>
    <t>国内・国際交流</t>
    <phoneticPr fontId="2"/>
  </si>
  <si>
    <t>地域振興</t>
    <phoneticPr fontId="2"/>
  </si>
  <si>
    <t>地域情報化</t>
    <phoneticPr fontId="2"/>
  </si>
  <si>
    <t>行政改革</t>
    <phoneticPr fontId="2"/>
  </si>
  <si>
    <t>地方分権</t>
    <phoneticPr fontId="2"/>
  </si>
  <si>
    <t>庁内情報化</t>
    <phoneticPr fontId="2"/>
  </si>
  <si>
    <t>公告式</t>
    <phoneticPr fontId="2"/>
  </si>
  <si>
    <t>法令</t>
    <phoneticPr fontId="2"/>
  </si>
  <si>
    <t>例規</t>
    <phoneticPr fontId="2"/>
  </si>
  <si>
    <t>行政手続</t>
    <phoneticPr fontId="2"/>
  </si>
  <si>
    <t>訴訟</t>
    <phoneticPr fontId="2"/>
  </si>
  <si>
    <t>広報</t>
    <phoneticPr fontId="2"/>
  </si>
  <si>
    <t>広聴</t>
    <phoneticPr fontId="2"/>
  </si>
  <si>
    <t>人口</t>
    <phoneticPr fontId="2"/>
  </si>
  <si>
    <t>農林</t>
    <phoneticPr fontId="2"/>
  </si>
  <si>
    <t>商業</t>
    <phoneticPr fontId="2"/>
  </si>
  <si>
    <t>教育</t>
    <phoneticPr fontId="2"/>
  </si>
  <si>
    <t>労働</t>
    <phoneticPr fontId="2"/>
  </si>
  <si>
    <t>その他</t>
    <phoneticPr fontId="2"/>
  </si>
  <si>
    <t>資産公開</t>
    <phoneticPr fontId="2"/>
  </si>
  <si>
    <t>人事制度</t>
    <phoneticPr fontId="2"/>
  </si>
  <si>
    <t>職員団体</t>
    <phoneticPr fontId="2"/>
  </si>
  <si>
    <t>採用</t>
    <phoneticPr fontId="2"/>
  </si>
  <si>
    <t>発令</t>
    <phoneticPr fontId="2"/>
  </si>
  <si>
    <t>職員配置</t>
    <phoneticPr fontId="2"/>
  </si>
  <si>
    <t>異動</t>
    <phoneticPr fontId="2"/>
  </si>
  <si>
    <t>昇給昇格</t>
    <phoneticPr fontId="2"/>
  </si>
  <si>
    <t>退職</t>
    <phoneticPr fontId="2"/>
  </si>
  <si>
    <t>勤務時間</t>
    <phoneticPr fontId="2"/>
  </si>
  <si>
    <t>分限懲戒賞罰</t>
    <phoneticPr fontId="2"/>
  </si>
  <si>
    <t>職員給与</t>
    <phoneticPr fontId="2"/>
  </si>
  <si>
    <t>特別職報酬</t>
    <phoneticPr fontId="2"/>
  </si>
  <si>
    <t>諸手当</t>
    <phoneticPr fontId="2"/>
  </si>
  <si>
    <t>賃金</t>
    <phoneticPr fontId="2"/>
  </si>
  <si>
    <t>庁内研修</t>
    <phoneticPr fontId="2"/>
  </si>
  <si>
    <t>庁外研修</t>
    <phoneticPr fontId="2"/>
  </si>
  <si>
    <t>派遣研修</t>
    <phoneticPr fontId="2"/>
  </si>
  <si>
    <t>健康管理</t>
    <phoneticPr fontId="2"/>
  </si>
  <si>
    <t>互助会</t>
    <phoneticPr fontId="2"/>
  </si>
  <si>
    <t>安全衛生</t>
    <phoneticPr fontId="2"/>
  </si>
  <si>
    <t>公務災害</t>
    <phoneticPr fontId="2"/>
  </si>
  <si>
    <t>共済組合</t>
    <phoneticPr fontId="2"/>
  </si>
  <si>
    <t>保険</t>
    <phoneticPr fontId="2"/>
  </si>
  <si>
    <t>財政計画</t>
    <phoneticPr fontId="2"/>
  </si>
  <si>
    <t>財政調査</t>
    <phoneticPr fontId="2"/>
  </si>
  <si>
    <t>財政公表</t>
    <phoneticPr fontId="2"/>
  </si>
  <si>
    <t>予算編成</t>
    <phoneticPr fontId="2"/>
  </si>
  <si>
    <t>予算書</t>
    <phoneticPr fontId="2"/>
  </si>
  <si>
    <t>執行管理</t>
    <phoneticPr fontId="2"/>
  </si>
  <si>
    <t>決算書</t>
    <phoneticPr fontId="2"/>
  </si>
  <si>
    <t>出納管理</t>
    <phoneticPr fontId="2"/>
  </si>
  <si>
    <t>歳入</t>
    <phoneticPr fontId="2"/>
  </si>
  <si>
    <t>歳出</t>
    <phoneticPr fontId="2"/>
  </si>
  <si>
    <t>歳計外</t>
    <phoneticPr fontId="2"/>
  </si>
  <si>
    <t>計画</t>
    <phoneticPr fontId="2"/>
  </si>
  <si>
    <t>借入</t>
    <phoneticPr fontId="2"/>
  </si>
  <si>
    <t>償還</t>
    <phoneticPr fontId="2"/>
  </si>
  <si>
    <t>一時借入</t>
    <phoneticPr fontId="2"/>
  </si>
  <si>
    <t>地方交付税</t>
    <phoneticPr fontId="2"/>
  </si>
  <si>
    <t>平成3年度　五泉市公下雨水（現場写真）</t>
    <rPh sb="0" eb="2">
      <t>ヘイセイ</t>
    </rPh>
    <rPh sb="3" eb="5">
      <t>ネンド</t>
    </rPh>
    <rPh sb="6" eb="9">
      <t>ゴセンシ</t>
    </rPh>
    <rPh sb="9" eb="10">
      <t>コウ</t>
    </rPh>
    <rPh sb="10" eb="11">
      <t>ゲ</t>
    </rPh>
    <rPh sb="11" eb="13">
      <t>ウスイ</t>
    </rPh>
    <rPh sb="14" eb="16">
      <t>ゲンバ</t>
    </rPh>
    <rPh sb="16" eb="18">
      <t>シャシン</t>
    </rPh>
    <phoneticPr fontId="2"/>
  </si>
  <si>
    <t>村松処理分区管渠布設(18-4-3・4)工事</t>
    <rPh sb="0" eb="2">
      <t>ムラマツ</t>
    </rPh>
    <rPh sb="2" eb="4">
      <t>ショリ</t>
    </rPh>
    <rPh sb="4" eb="5">
      <t>ブン</t>
    </rPh>
    <rPh sb="5" eb="6">
      <t>ク</t>
    </rPh>
    <rPh sb="6" eb="7">
      <t>カン</t>
    </rPh>
    <rPh sb="7" eb="8">
      <t>キョ</t>
    </rPh>
    <rPh sb="8" eb="10">
      <t>フセツ</t>
    </rPh>
    <rPh sb="20" eb="22">
      <t>コウジ</t>
    </rPh>
    <phoneticPr fontId="2"/>
  </si>
  <si>
    <t>北部第1処理分区管渠布設(14-1-8,14-2-8・9)工事</t>
    <rPh sb="0" eb="2">
      <t>ホクブ</t>
    </rPh>
    <rPh sb="2" eb="3">
      <t>ダイ</t>
    </rPh>
    <rPh sb="4" eb="6">
      <t>ショリ</t>
    </rPh>
    <rPh sb="6" eb="7">
      <t>ブン</t>
    </rPh>
    <rPh sb="7" eb="8">
      <t>ク</t>
    </rPh>
    <rPh sb="8" eb="9">
      <t>カン</t>
    </rPh>
    <rPh sb="9" eb="10">
      <t>キョ</t>
    </rPh>
    <rPh sb="10" eb="12">
      <t>フセツ</t>
    </rPh>
    <rPh sb="29" eb="31">
      <t>コウジ</t>
    </rPh>
    <phoneticPr fontId="2"/>
  </si>
  <si>
    <t>北部３号汚水幹線管渠布設(14-1-2)その2工事</t>
    <rPh sb="0" eb="2">
      <t>ホクブ</t>
    </rPh>
    <rPh sb="3" eb="4">
      <t>ゴウ</t>
    </rPh>
    <rPh sb="4" eb="5">
      <t>オ</t>
    </rPh>
    <rPh sb="5" eb="6">
      <t>スイ</t>
    </rPh>
    <rPh sb="6" eb="8">
      <t>カンセン</t>
    </rPh>
    <rPh sb="8" eb="9">
      <t>カン</t>
    </rPh>
    <rPh sb="9" eb="10">
      <t>キョ</t>
    </rPh>
    <rPh sb="10" eb="12">
      <t>フセツ</t>
    </rPh>
    <rPh sb="23" eb="25">
      <t>コウジ</t>
    </rPh>
    <phoneticPr fontId="2"/>
  </si>
  <si>
    <t>北部第1処理分区管渠布設(14-1-12)工事</t>
    <rPh sb="0" eb="2">
      <t>ホクブ</t>
    </rPh>
    <rPh sb="2" eb="3">
      <t>ダイ</t>
    </rPh>
    <rPh sb="4" eb="6">
      <t>ショリ</t>
    </rPh>
    <rPh sb="6" eb="7">
      <t>ブン</t>
    </rPh>
    <rPh sb="7" eb="8">
      <t>ク</t>
    </rPh>
    <rPh sb="8" eb="9">
      <t>カン</t>
    </rPh>
    <rPh sb="9" eb="10">
      <t>キョ</t>
    </rPh>
    <rPh sb="10" eb="12">
      <t>フセツ</t>
    </rPh>
    <rPh sb="21" eb="23">
      <t>コウジ</t>
    </rPh>
    <phoneticPr fontId="2"/>
  </si>
  <si>
    <t>北部第1処理分区管渠布設(14-1-13)工事</t>
    <rPh sb="0" eb="2">
      <t>ホクブ</t>
    </rPh>
    <rPh sb="2" eb="3">
      <t>ダイ</t>
    </rPh>
    <rPh sb="4" eb="6">
      <t>ショリ</t>
    </rPh>
    <rPh sb="6" eb="7">
      <t>ブン</t>
    </rPh>
    <rPh sb="7" eb="8">
      <t>ク</t>
    </rPh>
    <rPh sb="8" eb="9">
      <t>カン</t>
    </rPh>
    <rPh sb="9" eb="10">
      <t>キョ</t>
    </rPh>
    <rPh sb="10" eb="12">
      <t>フセツ</t>
    </rPh>
    <rPh sb="21" eb="23">
      <t>コウジ</t>
    </rPh>
    <phoneticPr fontId="2"/>
  </si>
  <si>
    <t>北部第1処理分区管渠布設(13-1-1)工事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</si>
  <si>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北部第1処理分区管渠布設(13-1-2)工事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</si>
  <si>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北部第1処理分区管渠布設(13-1-3)工事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</si>
  <si>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北部第1処理分区管渠布設(13-1-3その2,13-2-13)工事</t>
    <rPh sb="0" eb="2">
      <t>ホクブ</t>
    </rPh>
    <rPh sb="2" eb="3">
      <t>ダイ</t>
    </rPh>
    <rPh sb="4" eb="6">
      <t>ショリ</t>
    </rPh>
    <rPh sb="6" eb="7">
      <t>ブン</t>
    </rPh>
    <rPh sb="7" eb="8">
      <t>ク</t>
    </rPh>
    <rPh sb="8" eb="9">
      <t>カン</t>
    </rPh>
    <rPh sb="9" eb="10">
      <t>キョ</t>
    </rPh>
    <rPh sb="10" eb="12">
      <t>フセツ</t>
    </rPh>
    <rPh sb="31" eb="33">
      <t>コウジ</t>
    </rPh>
    <phoneticPr fontId="2"/>
  </si>
  <si>
    <t>五泉広域雨水幹線整備（第８工区）工事</t>
    <rPh sb="0" eb="2">
      <t>ゴセン</t>
    </rPh>
    <rPh sb="2" eb="4">
      <t>コウイキ</t>
    </rPh>
    <rPh sb="4" eb="6">
      <t>ウスイ</t>
    </rPh>
    <rPh sb="6" eb="8">
      <t>カンセン</t>
    </rPh>
    <rPh sb="8" eb="10">
      <t>セイビ</t>
    </rPh>
    <rPh sb="11" eb="12">
      <t>ダイ</t>
    </rPh>
    <rPh sb="13" eb="15">
      <t>コウク</t>
    </rPh>
    <rPh sb="16" eb="18">
      <t>コウジ</t>
    </rPh>
    <phoneticPr fontId="2"/>
  </si>
  <si>
    <t>金草管渠布設（第231-2工区）工事</t>
    <rPh sb="0" eb="1">
      <t>カナ</t>
    </rPh>
    <rPh sb="1" eb="2">
      <t>クサ</t>
    </rPh>
    <rPh sb="2" eb="3">
      <t>カン</t>
    </rPh>
    <rPh sb="3" eb="4">
      <t>キョ</t>
    </rPh>
    <rPh sb="4" eb="6">
      <t>フセツ</t>
    </rPh>
    <rPh sb="7" eb="8">
      <t>ダイ</t>
    </rPh>
    <rPh sb="13" eb="15">
      <t>コウク</t>
    </rPh>
    <rPh sb="16" eb="18">
      <t>コウジ</t>
    </rPh>
    <phoneticPr fontId="2"/>
  </si>
  <si>
    <t>金草管渠布設（第231.231-2工区）工事</t>
    <rPh sb="0" eb="1">
      <t>カナ</t>
    </rPh>
    <rPh sb="1" eb="2">
      <t>クサ</t>
    </rPh>
    <rPh sb="2" eb="3">
      <t>カン</t>
    </rPh>
    <rPh sb="3" eb="4">
      <t>キョ</t>
    </rPh>
    <rPh sb="4" eb="6">
      <t>フセツ</t>
    </rPh>
    <rPh sb="7" eb="8">
      <t>ダイ</t>
    </rPh>
    <rPh sb="17" eb="19">
      <t>コウク</t>
    </rPh>
    <rPh sb="20" eb="22">
      <t>コウジ</t>
    </rPh>
    <phoneticPr fontId="2"/>
  </si>
  <si>
    <t>金草管渠布設（第229工区）工事</t>
    <rPh sb="0" eb="1">
      <t>カナ</t>
    </rPh>
    <rPh sb="1" eb="2">
      <t>クサ</t>
    </rPh>
    <rPh sb="2" eb="3">
      <t>カン</t>
    </rPh>
    <rPh sb="3" eb="4">
      <t>キョ</t>
    </rPh>
    <rPh sb="4" eb="6">
      <t>フセツ</t>
    </rPh>
    <rPh sb="7" eb="8">
      <t>ダイ</t>
    </rPh>
    <rPh sb="11" eb="13">
      <t>コウク</t>
    </rPh>
    <rPh sb="14" eb="16">
      <t>コウジ</t>
    </rPh>
    <phoneticPr fontId="2"/>
  </si>
  <si>
    <t>金草管渠布設（第230-2.230工区）工事</t>
    <rPh sb="0" eb="1">
      <t>カナ</t>
    </rPh>
    <rPh sb="1" eb="2">
      <t>クサ</t>
    </rPh>
    <rPh sb="2" eb="3">
      <t>カン</t>
    </rPh>
    <rPh sb="3" eb="4">
      <t>キョ</t>
    </rPh>
    <rPh sb="4" eb="6">
      <t>フセツ</t>
    </rPh>
    <rPh sb="7" eb="8">
      <t>ダイ</t>
    </rPh>
    <rPh sb="17" eb="19">
      <t>コウク</t>
    </rPh>
    <rPh sb="20" eb="22">
      <t>コウジ</t>
    </rPh>
    <phoneticPr fontId="2"/>
  </si>
  <si>
    <t>金草管渠布設（第226-2.226工区）工事</t>
    <rPh sb="0" eb="1">
      <t>カナ</t>
    </rPh>
    <rPh sb="1" eb="2">
      <t>クサ</t>
    </rPh>
    <rPh sb="2" eb="3">
      <t>カン</t>
    </rPh>
    <rPh sb="3" eb="4">
      <t>キョ</t>
    </rPh>
    <rPh sb="4" eb="6">
      <t>フセツ</t>
    </rPh>
    <rPh sb="7" eb="8">
      <t>ダイ</t>
    </rPh>
    <rPh sb="17" eb="19">
      <t>コウク</t>
    </rPh>
    <rPh sb="20" eb="22">
      <t>コウジ</t>
    </rPh>
    <phoneticPr fontId="2"/>
  </si>
  <si>
    <t>金草管渠布設（第228.228-2.227工区）工事</t>
    <rPh sb="0" eb="1">
      <t>カナ</t>
    </rPh>
    <rPh sb="1" eb="2">
      <t>クサ</t>
    </rPh>
    <rPh sb="2" eb="3">
      <t>カン</t>
    </rPh>
    <rPh sb="3" eb="4">
      <t>キョ</t>
    </rPh>
    <rPh sb="4" eb="6">
      <t>フセツ</t>
    </rPh>
    <rPh sb="7" eb="8">
      <t>ダイ</t>
    </rPh>
    <rPh sb="21" eb="23">
      <t>コウク</t>
    </rPh>
    <rPh sb="24" eb="26">
      <t>コウジ</t>
    </rPh>
    <phoneticPr fontId="2"/>
  </si>
  <si>
    <t>金草管渠布設（第225.224工区）工事</t>
    <rPh sb="0" eb="1">
      <t>カナ</t>
    </rPh>
    <rPh sb="1" eb="2">
      <t>クサ</t>
    </rPh>
    <rPh sb="2" eb="3">
      <t>カン</t>
    </rPh>
    <rPh sb="3" eb="4">
      <t>キョ</t>
    </rPh>
    <rPh sb="4" eb="6">
      <t>フセツ</t>
    </rPh>
    <rPh sb="7" eb="8">
      <t>ダイ</t>
    </rPh>
    <rPh sb="15" eb="17">
      <t>コウク</t>
    </rPh>
    <rPh sb="18" eb="20">
      <t>コウジ</t>
    </rPh>
    <phoneticPr fontId="2"/>
  </si>
  <si>
    <t>上荒屋管渠布設（第281.ﾏﾝﾎｰﾙﾎﾟﾝﾌﾟ2工区）工事</t>
    <rPh sb="0" eb="1">
      <t>カミ</t>
    </rPh>
    <rPh sb="1" eb="3">
      <t>アラヤ</t>
    </rPh>
    <rPh sb="3" eb="4">
      <t>カン</t>
    </rPh>
    <rPh sb="4" eb="5">
      <t>キョ</t>
    </rPh>
    <rPh sb="5" eb="7">
      <t>フセツ</t>
    </rPh>
    <rPh sb="8" eb="9">
      <t>ダイ</t>
    </rPh>
    <rPh sb="24" eb="26">
      <t>コウク</t>
    </rPh>
    <rPh sb="27" eb="29">
      <t>コウジ</t>
    </rPh>
    <phoneticPr fontId="2"/>
  </si>
  <si>
    <t>金草管渠布設（第222.ﾏﾝﾎｰﾙﾎﾟﾝﾌﾟ工区）工事</t>
    <rPh sb="0" eb="1">
      <t>カナ</t>
    </rPh>
    <rPh sb="1" eb="2">
      <t>クサ</t>
    </rPh>
    <rPh sb="2" eb="3">
      <t>カン</t>
    </rPh>
    <rPh sb="3" eb="4">
      <t>キョ</t>
    </rPh>
    <rPh sb="4" eb="6">
      <t>フセツ</t>
    </rPh>
    <rPh sb="7" eb="8">
      <t>ダイ</t>
    </rPh>
    <rPh sb="22" eb="24">
      <t>コウク</t>
    </rPh>
    <rPh sb="25" eb="27">
      <t>コウジ</t>
    </rPh>
    <phoneticPr fontId="2"/>
  </si>
  <si>
    <t>上荒屋管渠布設（第270工区）工事</t>
    <rPh sb="0" eb="1">
      <t>カミ</t>
    </rPh>
    <rPh sb="1" eb="3">
      <t>アラヤ</t>
    </rPh>
    <rPh sb="3" eb="4">
      <t>カン</t>
    </rPh>
    <rPh sb="4" eb="5">
      <t>キョ</t>
    </rPh>
    <rPh sb="5" eb="7">
      <t>フセツ</t>
    </rPh>
    <rPh sb="8" eb="9">
      <t>ダイ</t>
    </rPh>
    <rPh sb="12" eb="14">
      <t>コウク</t>
    </rPh>
    <rPh sb="15" eb="17">
      <t>コウジ</t>
    </rPh>
    <phoneticPr fontId="2"/>
  </si>
  <si>
    <t>下荒屋管渠布設（第269工区）工事</t>
    <rPh sb="0" eb="1">
      <t>シモ</t>
    </rPh>
    <rPh sb="1" eb="3">
      <t>アラヤ</t>
    </rPh>
    <rPh sb="3" eb="4">
      <t>カン</t>
    </rPh>
    <rPh sb="4" eb="5">
      <t>キョ</t>
    </rPh>
    <rPh sb="5" eb="7">
      <t>フセツ</t>
    </rPh>
    <rPh sb="8" eb="9">
      <t>ダイ</t>
    </rPh>
    <rPh sb="12" eb="14">
      <t>コウク</t>
    </rPh>
    <rPh sb="15" eb="17">
      <t>コウジ</t>
    </rPh>
    <phoneticPr fontId="2"/>
  </si>
  <si>
    <t>下荒屋管渠布設（第268工区）工事</t>
    <rPh sb="0" eb="1">
      <t>シモ</t>
    </rPh>
    <rPh sb="1" eb="3">
      <t>アラヤ</t>
    </rPh>
    <rPh sb="3" eb="4">
      <t>カン</t>
    </rPh>
    <rPh sb="4" eb="5">
      <t>キョ</t>
    </rPh>
    <rPh sb="5" eb="7">
      <t>フセツ</t>
    </rPh>
    <rPh sb="8" eb="9">
      <t>ダイ</t>
    </rPh>
    <rPh sb="12" eb="14">
      <t>コウク</t>
    </rPh>
    <rPh sb="15" eb="17">
      <t>コウジ</t>
    </rPh>
    <phoneticPr fontId="2"/>
  </si>
  <si>
    <t>下荒屋管渠布設（第268.267工区）工事</t>
    <rPh sb="0" eb="1">
      <t>シモ</t>
    </rPh>
    <rPh sb="1" eb="3">
      <t>アラヤ</t>
    </rPh>
    <rPh sb="3" eb="4">
      <t>カン</t>
    </rPh>
    <rPh sb="4" eb="5">
      <t>キョ</t>
    </rPh>
    <rPh sb="5" eb="7">
      <t>フセツ</t>
    </rPh>
    <rPh sb="8" eb="9">
      <t>ダイ</t>
    </rPh>
    <rPh sb="16" eb="18">
      <t>コウク</t>
    </rPh>
    <rPh sb="19" eb="21">
      <t>コウジ</t>
    </rPh>
    <phoneticPr fontId="2"/>
  </si>
  <si>
    <t>儘の上管渠布設（第210工区）工事</t>
    <rPh sb="0" eb="1">
      <t>ママ</t>
    </rPh>
    <rPh sb="2" eb="3">
      <t>ウエ</t>
    </rPh>
    <rPh sb="3" eb="4">
      <t>カン</t>
    </rPh>
    <rPh sb="4" eb="5">
      <t>キョ</t>
    </rPh>
    <rPh sb="5" eb="7">
      <t>フセツ</t>
    </rPh>
    <rPh sb="8" eb="9">
      <t>ダイ</t>
    </rPh>
    <rPh sb="12" eb="14">
      <t>コウク</t>
    </rPh>
    <rPh sb="15" eb="17">
      <t>コウジ</t>
    </rPh>
    <phoneticPr fontId="2"/>
  </si>
  <si>
    <t>儘の上管渠布設（第202工区）工事</t>
    <rPh sb="0" eb="1">
      <t>ママ</t>
    </rPh>
    <rPh sb="2" eb="3">
      <t>ウエ</t>
    </rPh>
    <rPh sb="3" eb="4">
      <t>カン</t>
    </rPh>
    <rPh sb="4" eb="5">
      <t>キョ</t>
    </rPh>
    <rPh sb="5" eb="7">
      <t>フセツ</t>
    </rPh>
    <rPh sb="8" eb="9">
      <t>ダイ</t>
    </rPh>
    <rPh sb="12" eb="14">
      <t>コウク</t>
    </rPh>
    <rPh sb="15" eb="17">
      <t>コウジ</t>
    </rPh>
    <phoneticPr fontId="2"/>
  </si>
  <si>
    <t>下荒屋管渠布設（第267工区）工事</t>
    <rPh sb="0" eb="1">
      <t>シモ</t>
    </rPh>
    <rPh sb="1" eb="3">
      <t>アラヤ</t>
    </rPh>
    <rPh sb="3" eb="4">
      <t>カン</t>
    </rPh>
    <rPh sb="4" eb="5">
      <t>キョ</t>
    </rPh>
    <rPh sb="5" eb="7">
      <t>フセツ</t>
    </rPh>
    <rPh sb="8" eb="9">
      <t>ダイ</t>
    </rPh>
    <rPh sb="12" eb="14">
      <t>コウク</t>
    </rPh>
    <rPh sb="15" eb="17">
      <t>コウジ</t>
    </rPh>
    <phoneticPr fontId="2"/>
  </si>
  <si>
    <t>下荒屋管渠布設（第267.ﾏﾝﾎｰﾙﾎﾟﾝﾌﾟ工区）工事</t>
    <rPh sb="0" eb="1">
      <t>シモ</t>
    </rPh>
    <rPh sb="1" eb="3">
      <t>アラヤ</t>
    </rPh>
    <rPh sb="3" eb="4">
      <t>カン</t>
    </rPh>
    <rPh sb="4" eb="5">
      <t>キョ</t>
    </rPh>
    <rPh sb="5" eb="7">
      <t>フセツ</t>
    </rPh>
    <rPh sb="8" eb="9">
      <t>ダイ</t>
    </rPh>
    <rPh sb="23" eb="25">
      <t>コウク</t>
    </rPh>
    <rPh sb="26" eb="28">
      <t>コウジ</t>
    </rPh>
    <phoneticPr fontId="2"/>
  </si>
  <si>
    <t>番坂汚水桝設置工事</t>
    <rPh sb="0" eb="1">
      <t>バン</t>
    </rPh>
    <rPh sb="1" eb="2">
      <t>サカ</t>
    </rPh>
    <rPh sb="2" eb="4">
      <t>オスイ</t>
    </rPh>
    <rPh sb="4" eb="5">
      <t>マス</t>
    </rPh>
    <rPh sb="5" eb="7">
      <t>セッチ</t>
    </rPh>
    <rPh sb="7" eb="9">
      <t>コウジ</t>
    </rPh>
    <phoneticPr fontId="2"/>
  </si>
  <si>
    <t>番坂２汚水桝設置工事</t>
    <rPh sb="0" eb="1">
      <t>バン</t>
    </rPh>
    <rPh sb="1" eb="2">
      <t>サカ</t>
    </rPh>
    <rPh sb="3" eb="5">
      <t>オスイ</t>
    </rPh>
    <rPh sb="5" eb="6">
      <t>マス</t>
    </rPh>
    <rPh sb="6" eb="8">
      <t>セッチ</t>
    </rPh>
    <rPh sb="8" eb="10">
      <t>コウジ</t>
    </rPh>
    <phoneticPr fontId="2"/>
  </si>
  <si>
    <t>三前汚水桝設置工事</t>
    <rPh sb="0" eb="1">
      <t>サン</t>
    </rPh>
    <rPh sb="1" eb="2">
      <t>マエ</t>
    </rPh>
    <rPh sb="2" eb="4">
      <t>オスイ</t>
    </rPh>
    <rPh sb="4" eb="5">
      <t>マス</t>
    </rPh>
    <rPh sb="5" eb="7">
      <t>セッチ</t>
    </rPh>
    <rPh sb="7" eb="9">
      <t>コウジ</t>
    </rPh>
    <phoneticPr fontId="2"/>
  </si>
  <si>
    <t>新保汚水桝設置工事</t>
    <rPh sb="0" eb="2">
      <t>シンボ</t>
    </rPh>
    <rPh sb="2" eb="4">
      <t>オスイ</t>
    </rPh>
    <rPh sb="4" eb="5">
      <t>マス</t>
    </rPh>
    <rPh sb="5" eb="7">
      <t>セッチ</t>
    </rPh>
    <rPh sb="7" eb="9">
      <t>コウジ</t>
    </rPh>
    <phoneticPr fontId="2"/>
  </si>
  <si>
    <t>郷汚水桝設置工事</t>
    <rPh sb="0" eb="1">
      <t>ゴウ</t>
    </rPh>
    <rPh sb="1" eb="3">
      <t>オスイ</t>
    </rPh>
    <rPh sb="3" eb="4">
      <t>マス</t>
    </rPh>
    <rPh sb="4" eb="6">
      <t>セッチ</t>
    </rPh>
    <rPh sb="6" eb="8">
      <t>コウジ</t>
    </rPh>
    <phoneticPr fontId="2"/>
  </si>
  <si>
    <t>三の宮管渠布設（第235-2工区）工事</t>
    <rPh sb="0" eb="1">
      <t>サン</t>
    </rPh>
    <rPh sb="2" eb="3">
      <t>ミヤ</t>
    </rPh>
    <rPh sb="3" eb="4">
      <t>カン</t>
    </rPh>
    <rPh sb="4" eb="5">
      <t>キョ</t>
    </rPh>
    <rPh sb="5" eb="7">
      <t>フセツ</t>
    </rPh>
    <rPh sb="8" eb="9">
      <t>ダイ</t>
    </rPh>
    <rPh sb="14" eb="16">
      <t>コウク</t>
    </rPh>
    <rPh sb="17" eb="19">
      <t>コウジ</t>
    </rPh>
    <phoneticPr fontId="2"/>
  </si>
  <si>
    <t>三の宮管渠布設（第235-2.235.223-2.276工区）工事</t>
    <rPh sb="0" eb="1">
      <t>サン</t>
    </rPh>
    <rPh sb="2" eb="3">
      <t>ミヤ</t>
    </rPh>
    <rPh sb="3" eb="4">
      <t>カン</t>
    </rPh>
    <rPh sb="4" eb="5">
      <t>キョ</t>
    </rPh>
    <rPh sb="5" eb="7">
      <t>フセツ</t>
    </rPh>
    <rPh sb="8" eb="9">
      <t>ダイ</t>
    </rPh>
    <rPh sb="28" eb="30">
      <t>コウク</t>
    </rPh>
    <rPh sb="31" eb="33">
      <t>コウジ</t>
    </rPh>
    <phoneticPr fontId="2"/>
  </si>
  <si>
    <t>三の宮管渠布設（第223工区）工事</t>
    <rPh sb="0" eb="1">
      <t>サン</t>
    </rPh>
    <rPh sb="2" eb="3">
      <t>ミヤ</t>
    </rPh>
    <rPh sb="3" eb="4">
      <t>カン</t>
    </rPh>
    <rPh sb="4" eb="5">
      <t>キョ</t>
    </rPh>
    <rPh sb="5" eb="7">
      <t>フセツ</t>
    </rPh>
    <rPh sb="8" eb="9">
      <t>ダイ</t>
    </rPh>
    <rPh sb="12" eb="14">
      <t>コウク</t>
    </rPh>
    <rPh sb="15" eb="17">
      <t>コウジ</t>
    </rPh>
    <phoneticPr fontId="2"/>
  </si>
  <si>
    <t>三の宮管渠布設（第234工区）工事</t>
    <rPh sb="0" eb="1">
      <t>サン</t>
    </rPh>
    <rPh sb="2" eb="3">
      <t>ミヤ</t>
    </rPh>
    <rPh sb="3" eb="4">
      <t>カン</t>
    </rPh>
    <rPh sb="4" eb="5">
      <t>キョ</t>
    </rPh>
    <rPh sb="5" eb="7">
      <t>フセツ</t>
    </rPh>
    <rPh sb="8" eb="9">
      <t>ダイ</t>
    </rPh>
    <rPh sb="12" eb="14">
      <t>コウク</t>
    </rPh>
    <rPh sb="15" eb="17">
      <t>コウジ</t>
    </rPh>
    <phoneticPr fontId="2"/>
  </si>
  <si>
    <t>三の宮管渠布設（第233.232工区）工事</t>
    <rPh sb="0" eb="1">
      <t>サン</t>
    </rPh>
    <rPh sb="2" eb="3">
      <t>ミヤ</t>
    </rPh>
    <rPh sb="3" eb="4">
      <t>カン</t>
    </rPh>
    <rPh sb="4" eb="5">
      <t>キョ</t>
    </rPh>
    <rPh sb="5" eb="7">
      <t>フセツ</t>
    </rPh>
    <rPh sb="8" eb="9">
      <t>ダイ</t>
    </rPh>
    <rPh sb="16" eb="18">
      <t>コウク</t>
    </rPh>
    <rPh sb="19" eb="21">
      <t>コウジ</t>
    </rPh>
    <phoneticPr fontId="2"/>
  </si>
  <si>
    <t>三の宮管渠布設（第233.ﾏﾝﾎｰﾙﾎﾟﾝﾌﾟ2工区）工事</t>
    <rPh sb="0" eb="1">
      <t>サン</t>
    </rPh>
    <rPh sb="2" eb="3">
      <t>ミヤ</t>
    </rPh>
    <rPh sb="3" eb="4">
      <t>カン</t>
    </rPh>
    <rPh sb="4" eb="5">
      <t>キョ</t>
    </rPh>
    <rPh sb="5" eb="7">
      <t>フセツ</t>
    </rPh>
    <rPh sb="8" eb="9">
      <t>ダイ</t>
    </rPh>
    <rPh sb="24" eb="26">
      <t>コウク</t>
    </rPh>
    <rPh sb="27" eb="29">
      <t>コウジ</t>
    </rPh>
    <phoneticPr fontId="2"/>
  </si>
  <si>
    <t>三の宮管渠布設（第276工区）工事</t>
    <rPh sb="0" eb="1">
      <t>サン</t>
    </rPh>
    <rPh sb="2" eb="3">
      <t>ミヤ</t>
    </rPh>
    <rPh sb="3" eb="4">
      <t>カン</t>
    </rPh>
    <rPh sb="4" eb="5">
      <t>キョ</t>
    </rPh>
    <rPh sb="5" eb="7">
      <t>フセツ</t>
    </rPh>
    <rPh sb="8" eb="9">
      <t>ダイ</t>
    </rPh>
    <rPh sb="12" eb="14">
      <t>コウク</t>
    </rPh>
    <rPh sb="15" eb="17">
      <t>コウジ</t>
    </rPh>
    <phoneticPr fontId="2"/>
  </si>
  <si>
    <t>下荒屋管渠布設（第287工区）工事</t>
    <rPh sb="0" eb="1">
      <t>シモ</t>
    </rPh>
    <rPh sb="1" eb="3">
      <t>アラヤ</t>
    </rPh>
    <rPh sb="3" eb="4">
      <t>カン</t>
    </rPh>
    <rPh sb="4" eb="5">
      <t>キョ</t>
    </rPh>
    <rPh sb="5" eb="7">
      <t>フセツ</t>
    </rPh>
    <rPh sb="8" eb="9">
      <t>ダイ</t>
    </rPh>
    <rPh sb="12" eb="14">
      <t>コウク</t>
    </rPh>
    <rPh sb="15" eb="17">
      <t>コウジ</t>
    </rPh>
    <phoneticPr fontId="2"/>
  </si>
  <si>
    <t>下荒屋管渠布設（第286.285工区）工事</t>
    <rPh sb="0" eb="1">
      <t>シモ</t>
    </rPh>
    <rPh sb="1" eb="3">
      <t>アラヤ</t>
    </rPh>
    <rPh sb="3" eb="4">
      <t>カン</t>
    </rPh>
    <rPh sb="4" eb="5">
      <t>キョ</t>
    </rPh>
    <rPh sb="5" eb="7">
      <t>フセツ</t>
    </rPh>
    <rPh sb="8" eb="9">
      <t>ダイ</t>
    </rPh>
    <rPh sb="16" eb="18">
      <t>コウク</t>
    </rPh>
    <rPh sb="19" eb="21">
      <t>コウジ</t>
    </rPh>
    <phoneticPr fontId="2"/>
  </si>
  <si>
    <t>下荒屋管渠布設（第285.264工区）工事</t>
    <rPh sb="0" eb="1">
      <t>シモ</t>
    </rPh>
    <rPh sb="1" eb="3">
      <t>アラヤ</t>
    </rPh>
    <rPh sb="3" eb="4">
      <t>カン</t>
    </rPh>
    <rPh sb="4" eb="5">
      <t>キョ</t>
    </rPh>
    <rPh sb="5" eb="7">
      <t>フセツ</t>
    </rPh>
    <rPh sb="8" eb="9">
      <t>ダイ</t>
    </rPh>
    <rPh sb="16" eb="18">
      <t>コウク</t>
    </rPh>
    <rPh sb="19" eb="21">
      <t>コウジ</t>
    </rPh>
    <phoneticPr fontId="2"/>
  </si>
  <si>
    <t>本田屋北管渠布設（第8工区）工事</t>
    <rPh sb="0" eb="2">
      <t>ホンダ</t>
    </rPh>
    <rPh sb="2" eb="3">
      <t>ヤ</t>
    </rPh>
    <rPh sb="3" eb="4">
      <t>キタ</t>
    </rPh>
    <rPh sb="4" eb="5">
      <t>カン</t>
    </rPh>
    <rPh sb="5" eb="6">
      <t>キョ</t>
    </rPh>
    <rPh sb="6" eb="8">
      <t>フセツ</t>
    </rPh>
    <rPh sb="9" eb="10">
      <t>ダイ</t>
    </rPh>
    <rPh sb="11" eb="13">
      <t>コウク</t>
    </rPh>
    <rPh sb="14" eb="16">
      <t>コウジ</t>
    </rPh>
    <phoneticPr fontId="2"/>
  </si>
  <si>
    <t>本田屋北管渠布設（第7.6工区）工事</t>
    <rPh sb="0" eb="2">
      <t>ホンダ</t>
    </rPh>
    <rPh sb="2" eb="3">
      <t>ヤ</t>
    </rPh>
    <rPh sb="3" eb="4">
      <t>キタ</t>
    </rPh>
    <rPh sb="4" eb="5">
      <t>カン</t>
    </rPh>
    <rPh sb="5" eb="6">
      <t>キョ</t>
    </rPh>
    <rPh sb="6" eb="8">
      <t>フセツ</t>
    </rPh>
    <rPh sb="9" eb="10">
      <t>ダイ</t>
    </rPh>
    <rPh sb="13" eb="15">
      <t>コウク</t>
    </rPh>
    <rPh sb="16" eb="18">
      <t>コウジ</t>
    </rPh>
    <phoneticPr fontId="2"/>
  </si>
  <si>
    <t>本田屋北管渠布設（第6.4工区）工事</t>
    <rPh sb="0" eb="2">
      <t>ホンダ</t>
    </rPh>
    <rPh sb="2" eb="3">
      <t>ヤ</t>
    </rPh>
    <rPh sb="3" eb="4">
      <t>キタ</t>
    </rPh>
    <rPh sb="4" eb="5">
      <t>カン</t>
    </rPh>
    <rPh sb="5" eb="6">
      <t>キョ</t>
    </rPh>
    <rPh sb="6" eb="8">
      <t>フセツ</t>
    </rPh>
    <rPh sb="9" eb="10">
      <t>ダイ</t>
    </rPh>
    <rPh sb="13" eb="15">
      <t>コウク</t>
    </rPh>
    <rPh sb="16" eb="18">
      <t>コウジ</t>
    </rPh>
    <phoneticPr fontId="2"/>
  </si>
  <si>
    <t>平成4年度 五泉市公共下水道台帳作成業務委託水準測量成果簿</t>
    <rPh sb="0" eb="2">
      <t>ヘイセイ</t>
    </rPh>
    <rPh sb="3" eb="5">
      <t>ネンド</t>
    </rPh>
    <rPh sb="6" eb="9">
      <t>ゴセンシ</t>
    </rPh>
    <rPh sb="9" eb="11">
      <t>コウキョウ</t>
    </rPh>
    <rPh sb="11" eb="14">
      <t>ゲスイドウ</t>
    </rPh>
    <rPh sb="14" eb="16">
      <t>ダイチョウ</t>
    </rPh>
    <rPh sb="16" eb="18">
      <t>サクセイ</t>
    </rPh>
    <rPh sb="18" eb="20">
      <t>ギョウム</t>
    </rPh>
    <rPh sb="20" eb="22">
      <t>イタク</t>
    </rPh>
    <rPh sb="22" eb="24">
      <t>スイジュン</t>
    </rPh>
    <rPh sb="24" eb="26">
      <t>ソクリョウ</t>
    </rPh>
    <rPh sb="26" eb="28">
      <t>セイカ</t>
    </rPh>
    <rPh sb="28" eb="29">
      <t>ボ</t>
    </rPh>
    <phoneticPr fontId="2"/>
  </si>
  <si>
    <t>平成5年 公共補委第３号 寺町他地質業務委託報告書</t>
    <rPh sb="0" eb="2">
      <t>ヘイセイ</t>
    </rPh>
    <rPh sb="3" eb="4">
      <t>ネン</t>
    </rPh>
    <rPh sb="5" eb="7">
      <t>コウキョウ</t>
    </rPh>
    <rPh sb="7" eb="8">
      <t>ホ</t>
    </rPh>
    <rPh sb="8" eb="9">
      <t>イ</t>
    </rPh>
    <rPh sb="9" eb="10">
      <t>ダイ</t>
    </rPh>
    <rPh sb="11" eb="12">
      <t>ゴウ</t>
    </rPh>
    <rPh sb="13" eb="15">
      <t>テラマチ</t>
    </rPh>
    <rPh sb="15" eb="16">
      <t>ホカ</t>
    </rPh>
    <rPh sb="16" eb="18">
      <t>チシツ</t>
    </rPh>
    <rPh sb="18" eb="20">
      <t>ギョウム</t>
    </rPh>
    <rPh sb="20" eb="22">
      <t>イタク</t>
    </rPh>
    <rPh sb="22" eb="25">
      <t>ホウコクショ</t>
    </rPh>
    <phoneticPr fontId="2"/>
  </si>
  <si>
    <t>平成6年度 公共下水道事業地質調査委託報告書</t>
    <rPh sb="0" eb="2">
      <t>ヘイセイ</t>
    </rPh>
    <rPh sb="3" eb="5">
      <t>ネンド</t>
    </rPh>
    <rPh sb="6" eb="8">
      <t>コウキョウ</t>
    </rPh>
    <rPh sb="8" eb="11">
      <t>ゲスイドウ</t>
    </rPh>
    <rPh sb="11" eb="13">
      <t>ジギョウ</t>
    </rPh>
    <rPh sb="13" eb="15">
      <t>チシツ</t>
    </rPh>
    <rPh sb="15" eb="17">
      <t>チョウサ</t>
    </rPh>
    <rPh sb="17" eb="19">
      <t>イタク</t>
    </rPh>
    <rPh sb="19" eb="22">
      <t>ホウコクショ</t>
    </rPh>
    <phoneticPr fontId="2"/>
  </si>
  <si>
    <t>平成8年度 汚水管渠実施設計（その２）委託報告書（土質調査・埋設管探査）</t>
    <rPh sb="0" eb="2">
      <t>ヘイセイ</t>
    </rPh>
    <rPh sb="3" eb="5">
      <t>ネンド</t>
    </rPh>
    <rPh sb="6" eb="8">
      <t>オスイ</t>
    </rPh>
    <rPh sb="8" eb="9">
      <t>カン</t>
    </rPh>
    <rPh sb="9" eb="10">
      <t>キョ</t>
    </rPh>
    <rPh sb="10" eb="12">
      <t>ジッシ</t>
    </rPh>
    <rPh sb="12" eb="14">
      <t>セッケイ</t>
    </rPh>
    <rPh sb="19" eb="21">
      <t>イタク</t>
    </rPh>
    <rPh sb="21" eb="24">
      <t>ホウコクショ</t>
    </rPh>
    <rPh sb="25" eb="27">
      <t>ドシツ</t>
    </rPh>
    <rPh sb="27" eb="29">
      <t>チョウサ</t>
    </rPh>
    <rPh sb="30" eb="32">
      <t>マイセツ</t>
    </rPh>
    <rPh sb="32" eb="33">
      <t>カン</t>
    </rPh>
    <rPh sb="33" eb="35">
      <t>タンサ</t>
    </rPh>
    <phoneticPr fontId="2"/>
  </si>
  <si>
    <t>建設</t>
  </si>
  <si>
    <t>下水道</t>
  </si>
  <si>
    <t>北部第1処理分区管渠築造(14-1-7)工事</t>
    <rPh sb="0" eb="2">
      <t>ホクブ</t>
    </rPh>
    <rPh sb="2" eb="3">
      <t>ダイ</t>
    </rPh>
    <rPh sb="4" eb="6">
      <t>ショリ</t>
    </rPh>
    <rPh sb="6" eb="7">
      <t>ブン</t>
    </rPh>
    <rPh sb="7" eb="8">
      <t>ク</t>
    </rPh>
    <rPh sb="8" eb="9">
      <t>カン</t>
    </rPh>
    <rPh sb="9" eb="10">
      <t>キョ</t>
    </rPh>
    <rPh sb="10" eb="12">
      <t>チクゾウ</t>
    </rPh>
    <rPh sb="20" eb="22">
      <t>コウジ</t>
    </rPh>
    <phoneticPr fontId="2"/>
  </si>
  <si>
    <t>北部３号汚水幹線管渠築造(14-1-3)工事</t>
    <rPh sb="0" eb="2">
      <t>ホクブ</t>
    </rPh>
    <rPh sb="3" eb="4">
      <t>ゴウ</t>
    </rPh>
    <rPh sb="4" eb="5">
      <t>オ</t>
    </rPh>
    <rPh sb="5" eb="6">
      <t>スイ</t>
    </rPh>
    <rPh sb="6" eb="8">
      <t>カンセン</t>
    </rPh>
    <rPh sb="8" eb="9">
      <t>カン</t>
    </rPh>
    <rPh sb="9" eb="10">
      <t>キョ</t>
    </rPh>
    <rPh sb="10" eb="12">
      <t>チクゾウ</t>
    </rPh>
    <rPh sb="20" eb="22">
      <t>コウジ</t>
    </rPh>
    <phoneticPr fontId="2"/>
  </si>
  <si>
    <t>北部第1処理分区管渠布設(14-1-11,14-2-12)工事</t>
    <rPh sb="0" eb="2">
      <t>ホクブ</t>
    </rPh>
    <rPh sb="2" eb="3">
      <t>ダイ</t>
    </rPh>
    <rPh sb="4" eb="6">
      <t>ショリ</t>
    </rPh>
    <rPh sb="6" eb="7">
      <t>ブン</t>
    </rPh>
    <rPh sb="7" eb="8">
      <t>ク</t>
    </rPh>
    <rPh sb="8" eb="9">
      <t>カン</t>
    </rPh>
    <rPh sb="9" eb="10">
      <t>キョ</t>
    </rPh>
    <rPh sb="10" eb="12">
      <t>フセツ</t>
    </rPh>
    <rPh sb="29" eb="31">
      <t>コウジ</t>
    </rPh>
    <phoneticPr fontId="2"/>
  </si>
  <si>
    <t>北部第1処理分区管渠布設(14-1-6,14-2-4)工事</t>
    <rPh sb="0" eb="2">
      <t>ホクブ</t>
    </rPh>
    <rPh sb="2" eb="3">
      <t>ダイ</t>
    </rPh>
    <rPh sb="4" eb="6">
      <t>ショリ</t>
    </rPh>
    <rPh sb="6" eb="7">
      <t>ブン</t>
    </rPh>
    <rPh sb="7" eb="8">
      <t>ク</t>
    </rPh>
    <rPh sb="8" eb="9">
      <t>カン</t>
    </rPh>
    <rPh sb="9" eb="10">
      <t>キョ</t>
    </rPh>
    <rPh sb="10" eb="12">
      <t>フセツ</t>
    </rPh>
    <rPh sb="27" eb="29">
      <t>コウジ</t>
    </rPh>
    <phoneticPr fontId="2"/>
  </si>
  <si>
    <t>広報広聴</t>
    <phoneticPr fontId="2"/>
  </si>
  <si>
    <t>統計</t>
    <phoneticPr fontId="2"/>
  </si>
  <si>
    <t>公開</t>
    <phoneticPr fontId="2"/>
  </si>
  <si>
    <t>任免</t>
    <phoneticPr fontId="2"/>
  </si>
  <si>
    <t>服務</t>
    <phoneticPr fontId="2"/>
  </si>
  <si>
    <t>給与</t>
    <phoneticPr fontId="2"/>
  </si>
  <si>
    <t>研修</t>
    <phoneticPr fontId="2"/>
  </si>
  <si>
    <t>福利厚生</t>
    <phoneticPr fontId="2"/>
  </si>
  <si>
    <t>財政</t>
    <phoneticPr fontId="2"/>
  </si>
  <si>
    <t>予算</t>
    <phoneticPr fontId="2"/>
  </si>
  <si>
    <t>決算</t>
    <phoneticPr fontId="2"/>
  </si>
  <si>
    <t>出納</t>
    <phoneticPr fontId="2"/>
  </si>
  <si>
    <t>公債</t>
    <phoneticPr fontId="2"/>
  </si>
  <si>
    <t>税外収入</t>
    <phoneticPr fontId="2"/>
  </si>
  <si>
    <t>契約</t>
    <phoneticPr fontId="2"/>
  </si>
  <si>
    <t>税制</t>
    <phoneticPr fontId="2"/>
  </si>
  <si>
    <t>住民税</t>
    <phoneticPr fontId="2"/>
  </si>
  <si>
    <t>固定資産税</t>
    <phoneticPr fontId="2"/>
  </si>
  <si>
    <t>都市計画税</t>
    <phoneticPr fontId="2"/>
  </si>
  <si>
    <t>諸税</t>
    <phoneticPr fontId="2"/>
  </si>
  <si>
    <t>戸籍</t>
    <phoneticPr fontId="2"/>
  </si>
  <si>
    <t>住民記録</t>
    <phoneticPr fontId="2"/>
  </si>
  <si>
    <t>印鑑</t>
    <phoneticPr fontId="2"/>
  </si>
  <si>
    <t>諸証明</t>
    <phoneticPr fontId="2"/>
  </si>
  <si>
    <t>防災</t>
    <phoneticPr fontId="2"/>
  </si>
  <si>
    <t>安全</t>
    <phoneticPr fontId="2"/>
  </si>
  <si>
    <t>消費者</t>
    <phoneticPr fontId="2"/>
  </si>
  <si>
    <t>援護</t>
    <phoneticPr fontId="2"/>
  </si>
  <si>
    <t>生活保護</t>
    <phoneticPr fontId="2"/>
  </si>
  <si>
    <t>高齢者福祉</t>
    <phoneticPr fontId="2"/>
  </si>
  <si>
    <t>障害者福祉</t>
    <phoneticPr fontId="2"/>
  </si>
  <si>
    <t>母子・父子福祉</t>
    <phoneticPr fontId="2"/>
  </si>
  <si>
    <t>児童福祉</t>
    <phoneticPr fontId="2"/>
  </si>
  <si>
    <t>介護保険</t>
    <phoneticPr fontId="2"/>
  </si>
  <si>
    <t>国民年金</t>
    <phoneticPr fontId="2"/>
  </si>
  <si>
    <t>母子保健</t>
    <phoneticPr fontId="2"/>
  </si>
  <si>
    <t>成人・老人保健</t>
    <phoneticPr fontId="2"/>
  </si>
  <si>
    <t>予防</t>
    <phoneticPr fontId="2"/>
  </si>
  <si>
    <t>国民健康保険</t>
    <phoneticPr fontId="2"/>
  </si>
  <si>
    <t>環境保全</t>
    <phoneticPr fontId="2"/>
  </si>
  <si>
    <t>公害</t>
    <phoneticPr fontId="2"/>
  </si>
  <si>
    <t>廃棄物</t>
    <phoneticPr fontId="2"/>
  </si>
  <si>
    <t>生活衛生</t>
    <phoneticPr fontId="2"/>
  </si>
  <si>
    <t>農業</t>
    <phoneticPr fontId="2"/>
  </si>
  <si>
    <t>農業土木</t>
    <phoneticPr fontId="2"/>
  </si>
  <si>
    <t>林業</t>
    <phoneticPr fontId="2"/>
  </si>
  <si>
    <t>畜産</t>
    <phoneticPr fontId="2"/>
  </si>
  <si>
    <t>水産業</t>
    <phoneticPr fontId="2"/>
  </si>
  <si>
    <t>商工業</t>
    <phoneticPr fontId="2"/>
  </si>
  <si>
    <t>観光</t>
    <phoneticPr fontId="2"/>
  </si>
  <si>
    <t>都市計画</t>
    <phoneticPr fontId="2"/>
  </si>
  <si>
    <t>道路橋梁</t>
    <phoneticPr fontId="2"/>
  </si>
  <si>
    <t>河川</t>
    <phoneticPr fontId="2"/>
  </si>
  <si>
    <t>公園緑地</t>
    <phoneticPr fontId="2"/>
  </si>
  <si>
    <t>住宅</t>
    <phoneticPr fontId="2"/>
  </si>
  <si>
    <t>南本町1号雨水幹線整備（第１工区）工事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</si>
  <si>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南本町1号雨水幹線整備（第２工区）工事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</si>
  <si>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南本町1号雨水幹線整備（第３工区）工事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</si>
  <si>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南本町1号雨水幹線整備（第４工区）工事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</si>
  <si>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南本町1号雨水幹線整備（第５工区）工事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</si>
  <si>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南本町1号雨水幹線整備（第６工区）工事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</si>
  <si>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南本町1号雨水幹線整備（第７工区）工事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</si>
  <si>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南本町1号雨水幹線整備（第８工区）工事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</si>
  <si>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南本町1号雨水幹線整備（第９工区）工事</t>
    <rPh sb="0" eb="1">
      <t>ミナミ</t>
    </rPh>
    <rPh sb="1" eb="3">
      <t>ホンチョウ</t>
    </rPh>
    <rPh sb="4" eb="5">
      <t>ゴウ</t>
    </rPh>
    <rPh sb="5" eb="7">
      <t>ウスイ</t>
    </rPh>
    <rPh sb="7" eb="9">
      <t>カンセン</t>
    </rPh>
    <rPh sb="9" eb="11">
      <t>セイビ</t>
    </rPh>
    <rPh sb="12" eb="13">
      <t>ダイ</t>
    </rPh>
    <rPh sb="14" eb="16">
      <t>コウク</t>
    </rPh>
    <rPh sb="17" eb="19">
      <t>コウジ</t>
    </rPh>
    <phoneticPr fontId="2"/>
  </si>
  <si>
    <t>荒屋管渠布設（第281工区）工事</t>
    <rPh sb="0" eb="2">
      <t>アラヤ</t>
    </rPh>
    <rPh sb="2" eb="3">
      <t>カン</t>
    </rPh>
    <rPh sb="3" eb="4">
      <t>キョ</t>
    </rPh>
    <rPh sb="4" eb="6">
      <t>フセツ</t>
    </rPh>
    <rPh sb="7" eb="8">
      <t>ダイ</t>
    </rPh>
    <rPh sb="11" eb="13">
      <t>コウク</t>
    </rPh>
    <rPh sb="14" eb="16">
      <t>コウジ</t>
    </rPh>
    <phoneticPr fontId="2"/>
  </si>
  <si>
    <t>三の宮管渠布設（第235-2.235..223-2.276工区）工事</t>
    <rPh sb="0" eb="1">
      <t>サン</t>
    </rPh>
    <rPh sb="2" eb="3">
      <t>ミヤ</t>
    </rPh>
    <rPh sb="3" eb="4">
      <t>カン</t>
    </rPh>
    <rPh sb="4" eb="5">
      <t>キョ</t>
    </rPh>
    <rPh sb="5" eb="7">
      <t>フセツ</t>
    </rPh>
    <rPh sb="8" eb="9">
      <t>ダイ</t>
    </rPh>
    <rPh sb="29" eb="31">
      <t>コウク</t>
    </rPh>
    <rPh sb="32" eb="34">
      <t>コウジ</t>
    </rPh>
    <phoneticPr fontId="2"/>
  </si>
  <si>
    <t>熊野堂管渠布設（第254-3.254工区）工事</t>
    <rPh sb="0" eb="2">
      <t>クマノ</t>
    </rPh>
    <rPh sb="2" eb="3">
      <t>ドウ</t>
    </rPh>
    <rPh sb="3" eb="4">
      <t>カン</t>
    </rPh>
    <rPh sb="4" eb="5">
      <t>キョ</t>
    </rPh>
    <rPh sb="5" eb="7">
      <t>フセツ</t>
    </rPh>
    <rPh sb="8" eb="9">
      <t>ダイ</t>
    </rPh>
    <rPh sb="18" eb="20">
      <t>コウク</t>
    </rPh>
    <rPh sb="21" eb="23">
      <t>コウジ</t>
    </rPh>
    <phoneticPr fontId="2"/>
  </si>
  <si>
    <t>荒屋管渠布設（第307工区）工事</t>
    <rPh sb="0" eb="2">
      <t>アラヤ</t>
    </rPh>
    <rPh sb="2" eb="3">
      <t>カン</t>
    </rPh>
    <rPh sb="3" eb="4">
      <t>キョ</t>
    </rPh>
    <rPh sb="4" eb="6">
      <t>フセツ</t>
    </rPh>
    <rPh sb="7" eb="8">
      <t>ダイ</t>
    </rPh>
    <rPh sb="11" eb="13">
      <t>コウク</t>
    </rPh>
    <rPh sb="14" eb="16">
      <t>コウジ</t>
    </rPh>
    <phoneticPr fontId="2"/>
  </si>
  <si>
    <t>一本杉管渠布設（第33工区）工事</t>
    <rPh sb="0" eb="3">
      <t>イッポンスギ</t>
    </rPh>
    <rPh sb="3" eb="4">
      <t>カン</t>
    </rPh>
    <rPh sb="4" eb="5">
      <t>キョ</t>
    </rPh>
    <rPh sb="5" eb="7">
      <t>フセツ</t>
    </rPh>
    <rPh sb="8" eb="9">
      <t>ダイ</t>
    </rPh>
    <rPh sb="11" eb="13">
      <t>コウク</t>
    </rPh>
    <rPh sb="14" eb="16">
      <t>コウジ</t>
    </rPh>
    <phoneticPr fontId="2"/>
  </si>
  <si>
    <t>平成13年度 公共下水道事業 公共補委第5号 小新保雨水幹線地質調査（第2工区）業務委託報告書</t>
    <rPh sb="0" eb="2">
      <t>ヘイセイ</t>
    </rPh>
    <rPh sb="4" eb="6">
      <t>ネンド</t>
    </rPh>
    <rPh sb="7" eb="9">
      <t>コウキョウ</t>
    </rPh>
    <rPh sb="9" eb="12">
      <t>ゲスイドウ</t>
    </rPh>
    <rPh sb="12" eb="14">
      <t>ジギョウ</t>
    </rPh>
    <rPh sb="15" eb="17">
      <t>コウキョウ</t>
    </rPh>
    <rPh sb="17" eb="18">
      <t>ホ</t>
    </rPh>
    <rPh sb="18" eb="19">
      <t>イ</t>
    </rPh>
    <rPh sb="19" eb="20">
      <t>ダイ</t>
    </rPh>
    <rPh sb="21" eb="22">
      <t>ゴウ</t>
    </rPh>
    <rPh sb="23" eb="24">
      <t>コ</t>
    </rPh>
    <rPh sb="24" eb="26">
      <t>シンボ</t>
    </rPh>
    <rPh sb="26" eb="28">
      <t>ウスイ</t>
    </rPh>
    <rPh sb="28" eb="30">
      <t>カンセン</t>
    </rPh>
    <rPh sb="30" eb="32">
      <t>チシツ</t>
    </rPh>
    <rPh sb="32" eb="34">
      <t>チョウサ</t>
    </rPh>
    <rPh sb="35" eb="36">
      <t>ダイ</t>
    </rPh>
    <rPh sb="37" eb="39">
      <t>コウク</t>
    </rPh>
    <rPh sb="40" eb="42">
      <t>ギョウム</t>
    </rPh>
    <rPh sb="42" eb="44">
      <t>イタク</t>
    </rPh>
    <rPh sb="44" eb="47">
      <t>ホウコクショ</t>
    </rPh>
    <phoneticPr fontId="2"/>
  </si>
  <si>
    <t>平成15年度 公共下水道事業地質調査委託報告書</t>
    <rPh sb="0" eb="2">
      <t>ヘイセイ</t>
    </rPh>
    <rPh sb="4" eb="6">
      <t>ネンド</t>
    </rPh>
    <rPh sb="7" eb="9">
      <t>コウキョウ</t>
    </rPh>
    <rPh sb="9" eb="12">
      <t>ゲスイドウ</t>
    </rPh>
    <rPh sb="12" eb="14">
      <t>ジギョウ</t>
    </rPh>
    <rPh sb="14" eb="16">
      <t>チシツ</t>
    </rPh>
    <rPh sb="16" eb="18">
      <t>チョウサ</t>
    </rPh>
    <rPh sb="18" eb="20">
      <t>イタク</t>
    </rPh>
    <rPh sb="20" eb="23">
      <t>ホウコクショ</t>
    </rPh>
    <phoneticPr fontId="2"/>
  </si>
  <si>
    <t>村松町公共下水道事業 ＢＭ点の記</t>
    <rPh sb="0" eb="3">
      <t>ムラマツマチ</t>
    </rPh>
    <rPh sb="3" eb="5">
      <t>コウキョウ</t>
    </rPh>
    <rPh sb="5" eb="8">
      <t>ゲスイドウ</t>
    </rPh>
    <rPh sb="8" eb="10">
      <t>ジギョウ</t>
    </rPh>
    <rPh sb="13" eb="14">
      <t>テン</t>
    </rPh>
    <rPh sb="15" eb="16">
      <t>キ</t>
    </rPh>
    <phoneticPr fontId="2"/>
  </si>
  <si>
    <t>平成9年度 委7号 公共下水道事業地質調査委託報告書</t>
    <rPh sb="0" eb="2">
      <t>ヘイセイ</t>
    </rPh>
    <rPh sb="3" eb="5">
      <t>ネンド</t>
    </rPh>
    <rPh sb="6" eb="7">
      <t>イ</t>
    </rPh>
    <rPh sb="8" eb="9">
      <t>ゴウ</t>
    </rPh>
    <rPh sb="10" eb="12">
      <t>コウキョウ</t>
    </rPh>
    <rPh sb="12" eb="15">
      <t>ゲスイドウ</t>
    </rPh>
    <rPh sb="15" eb="17">
      <t>ジギョウ</t>
    </rPh>
    <rPh sb="17" eb="19">
      <t>チシツ</t>
    </rPh>
    <rPh sb="19" eb="21">
      <t>チョウサ</t>
    </rPh>
    <rPh sb="21" eb="23">
      <t>イタク</t>
    </rPh>
    <rPh sb="23" eb="26">
      <t>ホウコクショ</t>
    </rPh>
    <phoneticPr fontId="2"/>
  </si>
  <si>
    <t>平成9年度 三級水準測量成果簿</t>
    <rPh sb="0" eb="2">
      <t>ヘイセイ</t>
    </rPh>
    <rPh sb="3" eb="5">
      <t>ネンド</t>
    </rPh>
    <rPh sb="6" eb="7">
      <t>サン</t>
    </rPh>
    <rPh sb="7" eb="8">
      <t>キュウ</t>
    </rPh>
    <rPh sb="8" eb="10">
      <t>スイジュン</t>
    </rPh>
    <rPh sb="10" eb="12">
      <t>ソクリョウ</t>
    </rPh>
    <rPh sb="12" eb="14">
      <t>セイカ</t>
    </rPh>
    <rPh sb="14" eb="15">
      <t>ボ</t>
    </rPh>
    <phoneticPr fontId="2"/>
  </si>
  <si>
    <t>北部1号汚水幹線管渠築造(11-1-5)工事</t>
    <rPh sb="0" eb="2">
      <t>ホクブ</t>
    </rPh>
    <rPh sb="3" eb="4">
      <t>ゴウ</t>
    </rPh>
    <rPh sb="4" eb="5">
      <t>オ</t>
    </rPh>
    <rPh sb="5" eb="6">
      <t>スイ</t>
    </rPh>
    <rPh sb="6" eb="8">
      <t>カンセン</t>
    </rPh>
    <rPh sb="8" eb="9">
      <t>カン</t>
    </rPh>
    <rPh sb="9" eb="10">
      <t>キョ</t>
    </rPh>
    <rPh sb="10" eb="12">
      <t>チクゾウ</t>
    </rPh>
    <rPh sb="20" eb="22">
      <t>コウジ</t>
    </rPh>
    <phoneticPr fontId="2"/>
  </si>
  <si>
    <t>北部1号汚水幹線管渠築造(11-1-6)工事</t>
    <rPh sb="0" eb="2">
      <t>ホクブ</t>
    </rPh>
    <rPh sb="3" eb="4">
      <t>ゴウ</t>
    </rPh>
    <rPh sb="4" eb="5">
      <t>オ</t>
    </rPh>
    <rPh sb="5" eb="6">
      <t>スイ</t>
    </rPh>
    <rPh sb="6" eb="8">
      <t>カンセン</t>
    </rPh>
    <rPh sb="8" eb="9">
      <t>カン</t>
    </rPh>
    <rPh sb="9" eb="10">
      <t>キョ</t>
    </rPh>
    <rPh sb="10" eb="12">
      <t>チクゾウ</t>
    </rPh>
    <rPh sb="20" eb="22">
      <t>コウジ</t>
    </rPh>
    <phoneticPr fontId="2"/>
  </si>
  <si>
    <t>北部1号汚水幹線管渠築造(11-1-8)工事</t>
    <rPh sb="0" eb="2">
      <t>ホクブ</t>
    </rPh>
    <rPh sb="3" eb="4">
      <t>ゴウ</t>
    </rPh>
    <rPh sb="4" eb="5">
      <t>オ</t>
    </rPh>
    <rPh sb="5" eb="6">
      <t>スイ</t>
    </rPh>
    <rPh sb="6" eb="8">
      <t>カンセン</t>
    </rPh>
    <rPh sb="8" eb="9">
      <t>カン</t>
    </rPh>
    <rPh sb="9" eb="10">
      <t>キョ</t>
    </rPh>
    <rPh sb="10" eb="12">
      <t>チクゾウ</t>
    </rPh>
    <rPh sb="20" eb="22">
      <t>コウジ</t>
    </rPh>
    <phoneticPr fontId="2"/>
  </si>
  <si>
    <t>北部1号汚水幹線管渠築造(11-1-9)工事</t>
    <rPh sb="0" eb="2">
      <t>ホクブ</t>
    </rPh>
    <rPh sb="3" eb="4">
      <t>ゴウ</t>
    </rPh>
    <rPh sb="4" eb="5">
      <t>オ</t>
    </rPh>
    <rPh sb="5" eb="6">
      <t>スイ</t>
    </rPh>
    <rPh sb="6" eb="8">
      <t>カンセン</t>
    </rPh>
    <rPh sb="8" eb="9">
      <t>カン</t>
    </rPh>
    <rPh sb="9" eb="10">
      <t>キョ</t>
    </rPh>
    <rPh sb="10" eb="12">
      <t>チクゾウ</t>
    </rPh>
    <rPh sb="20" eb="22">
      <t>コウジ</t>
    </rPh>
    <phoneticPr fontId="2"/>
  </si>
  <si>
    <t>北部1号汚水幹線管渠築造(11-1-11)工事</t>
    <rPh sb="0" eb="2">
      <t>ホクブ</t>
    </rPh>
    <rPh sb="3" eb="4">
      <t>ゴウ</t>
    </rPh>
    <rPh sb="4" eb="5">
      <t>オ</t>
    </rPh>
    <rPh sb="5" eb="6">
      <t>スイ</t>
    </rPh>
    <rPh sb="6" eb="8">
      <t>カンセン</t>
    </rPh>
    <rPh sb="8" eb="9">
      <t>カン</t>
    </rPh>
    <rPh sb="9" eb="10">
      <t>キョ</t>
    </rPh>
    <rPh sb="10" eb="12">
      <t>チクゾウ</t>
    </rPh>
    <rPh sb="21" eb="23">
      <t>コウジ</t>
    </rPh>
    <phoneticPr fontId="2"/>
  </si>
  <si>
    <t>北部1号汚水幹線管渠築造(11-1-7)工事</t>
    <rPh sb="0" eb="2">
      <t>ホクブ</t>
    </rPh>
    <rPh sb="3" eb="4">
      <t>ゴウ</t>
    </rPh>
    <rPh sb="4" eb="5">
      <t>オ</t>
    </rPh>
    <rPh sb="5" eb="6">
      <t>スイ</t>
    </rPh>
    <rPh sb="6" eb="8">
      <t>カンセン</t>
    </rPh>
    <rPh sb="8" eb="9">
      <t>カン</t>
    </rPh>
    <rPh sb="9" eb="10">
      <t>キョ</t>
    </rPh>
    <rPh sb="10" eb="12">
      <t>チクゾウ</t>
    </rPh>
    <rPh sb="20" eb="22">
      <t>コウジ</t>
    </rPh>
    <phoneticPr fontId="2"/>
  </si>
  <si>
    <t>北部1号汚水幹線管渠布設(11-1-10)工事</t>
    <rPh sb="0" eb="2">
      <t>ホクブ</t>
    </rPh>
    <rPh sb="3" eb="4">
      <t>ゴウ</t>
    </rPh>
    <rPh sb="4" eb="5">
      <t>オ</t>
    </rPh>
    <rPh sb="5" eb="6">
      <t>スイ</t>
    </rPh>
    <rPh sb="6" eb="8">
      <t>カンセン</t>
    </rPh>
    <rPh sb="8" eb="9">
      <t>カン</t>
    </rPh>
    <rPh sb="9" eb="10">
      <t>キョ</t>
    </rPh>
    <rPh sb="10" eb="12">
      <t>フセツ</t>
    </rPh>
    <rPh sb="21" eb="23">
      <t>コウジ</t>
    </rPh>
    <phoneticPr fontId="2"/>
  </si>
  <si>
    <t>中部処理分区管渠布設(11-1-14,11-2-1)工事</t>
    <rPh sb="0" eb="2">
      <t>チュウブ</t>
    </rPh>
    <rPh sb="2" eb="4">
      <t>ショリ</t>
    </rPh>
    <rPh sb="4" eb="5">
      <t>ブン</t>
    </rPh>
    <rPh sb="5" eb="6">
      <t>ク</t>
    </rPh>
    <rPh sb="6" eb="7">
      <t>カン</t>
    </rPh>
    <rPh sb="7" eb="8">
      <t>キョ</t>
    </rPh>
    <rPh sb="8" eb="10">
      <t>フセツ</t>
    </rPh>
    <rPh sb="26" eb="28">
      <t>コウジ</t>
    </rPh>
    <phoneticPr fontId="2"/>
  </si>
  <si>
    <t>中部処理分区管渠布設(11-1-15)工事</t>
    <rPh sb="0" eb="2">
      <t>チュウブ</t>
    </rPh>
    <rPh sb="2" eb="4">
      <t>ショリ</t>
    </rPh>
    <rPh sb="4" eb="5">
      <t>ブン</t>
    </rPh>
    <rPh sb="5" eb="6">
      <t>ク</t>
    </rPh>
    <rPh sb="6" eb="7">
      <t>カン</t>
    </rPh>
    <rPh sb="7" eb="8">
      <t>キョ</t>
    </rPh>
    <rPh sb="8" eb="10">
      <t>フセツ</t>
    </rPh>
    <rPh sb="19" eb="21">
      <t>コウジ</t>
    </rPh>
    <phoneticPr fontId="2"/>
  </si>
  <si>
    <t>建築物</t>
    <phoneticPr fontId="2"/>
  </si>
  <si>
    <t>建築指導</t>
    <phoneticPr fontId="2"/>
  </si>
  <si>
    <t>下水道</t>
    <phoneticPr fontId="2"/>
  </si>
  <si>
    <t>用地</t>
    <phoneticPr fontId="2"/>
  </si>
  <si>
    <t>学務</t>
    <phoneticPr fontId="2"/>
  </si>
  <si>
    <t>学校教育</t>
    <phoneticPr fontId="2"/>
  </si>
  <si>
    <t>生涯学習</t>
    <phoneticPr fontId="2"/>
  </si>
  <si>
    <t>社会教育</t>
    <phoneticPr fontId="2"/>
  </si>
  <si>
    <t>スポーツ</t>
    <phoneticPr fontId="2"/>
  </si>
  <si>
    <t>文化・文化財</t>
    <phoneticPr fontId="2"/>
  </si>
  <si>
    <t>教育文化施設</t>
    <phoneticPr fontId="2"/>
  </si>
  <si>
    <t>議員</t>
    <phoneticPr fontId="2"/>
  </si>
  <si>
    <t>本会議</t>
    <phoneticPr fontId="2"/>
  </si>
  <si>
    <t>協議会</t>
    <phoneticPr fontId="2"/>
  </si>
  <si>
    <t>調査</t>
    <phoneticPr fontId="2"/>
  </si>
  <si>
    <t>危険物</t>
    <phoneticPr fontId="2"/>
  </si>
  <si>
    <t>警防</t>
    <phoneticPr fontId="2"/>
  </si>
  <si>
    <t>経理</t>
    <phoneticPr fontId="2"/>
  </si>
  <si>
    <t>工事</t>
    <phoneticPr fontId="2"/>
  </si>
  <si>
    <t>浄水</t>
    <phoneticPr fontId="2"/>
  </si>
  <si>
    <t>業務</t>
    <phoneticPr fontId="2"/>
  </si>
  <si>
    <t>選挙管理委員会</t>
    <phoneticPr fontId="2"/>
  </si>
  <si>
    <t>監査委員</t>
    <phoneticPr fontId="2"/>
  </si>
  <si>
    <t>農業委員会</t>
    <phoneticPr fontId="2"/>
  </si>
  <si>
    <t>公平委員会</t>
    <phoneticPr fontId="2"/>
  </si>
  <si>
    <t>総務</t>
    <phoneticPr fontId="2"/>
  </si>
  <si>
    <t>税務</t>
    <phoneticPr fontId="2"/>
  </si>
  <si>
    <t>住民</t>
    <phoneticPr fontId="2"/>
  </si>
  <si>
    <t>労政</t>
    <phoneticPr fontId="2"/>
  </si>
  <si>
    <t>仲丁雨水幹線マンホール蓋改築工事</t>
    <rPh sb="0" eb="1">
      <t>ナカ</t>
    </rPh>
    <rPh sb="1" eb="2">
      <t>チョウ</t>
    </rPh>
    <rPh sb="2" eb="4">
      <t>ウスイ</t>
    </rPh>
    <rPh sb="4" eb="6">
      <t>カンセン</t>
    </rPh>
    <rPh sb="11" eb="12">
      <t>フタ</t>
    </rPh>
    <rPh sb="12" eb="14">
      <t>カイチク</t>
    </rPh>
    <rPh sb="14" eb="16">
      <t>コウジ</t>
    </rPh>
    <phoneticPr fontId="2"/>
  </si>
  <si>
    <t>横町雨水幹線等マンホール改築工事</t>
    <rPh sb="0" eb="2">
      <t>ヨコマチ</t>
    </rPh>
    <rPh sb="2" eb="4">
      <t>ウスイ</t>
    </rPh>
    <rPh sb="4" eb="7">
      <t>カンセントウ</t>
    </rPh>
    <rPh sb="12" eb="14">
      <t>カイチク</t>
    </rPh>
    <rPh sb="14" eb="16">
      <t>コウジ</t>
    </rPh>
    <phoneticPr fontId="2"/>
  </si>
  <si>
    <t>横町雨水幹線改築工事</t>
    <rPh sb="0" eb="2">
      <t>ヨコマチ</t>
    </rPh>
    <rPh sb="2" eb="4">
      <t>ウスイ</t>
    </rPh>
    <rPh sb="4" eb="6">
      <t>カンセン</t>
    </rPh>
    <rPh sb="6" eb="8">
      <t>カイチク</t>
    </rPh>
    <rPh sb="8" eb="10">
      <t>コウジ</t>
    </rPh>
    <phoneticPr fontId="2"/>
  </si>
  <si>
    <t>＊平成19年度工事関係書類</t>
    <rPh sb="1" eb="3">
      <t>ヘイセイ</t>
    </rPh>
    <rPh sb="5" eb="7">
      <t>ネンド</t>
    </rPh>
    <rPh sb="7" eb="9">
      <t>コウジ</t>
    </rPh>
    <rPh sb="9" eb="11">
      <t>カンケイ</t>
    </rPh>
    <rPh sb="11" eb="13">
      <t>ショルイ</t>
    </rPh>
    <phoneticPr fontId="2"/>
  </si>
  <si>
    <t>北部第1処理分区管渠布設(19-1-1,19-2-3)工事</t>
    <rPh sb="0" eb="3">
      <t>ホクブダイ</t>
    </rPh>
    <rPh sb="4" eb="6">
      <t>ショリ</t>
    </rPh>
    <rPh sb="6" eb="7">
      <t>ブン</t>
    </rPh>
    <rPh sb="7" eb="8">
      <t>ク</t>
    </rPh>
    <rPh sb="8" eb="9">
      <t>カン</t>
    </rPh>
    <rPh sb="9" eb="10">
      <t>キョ</t>
    </rPh>
    <rPh sb="10" eb="12">
      <t>フセツ</t>
    </rPh>
    <rPh sb="27" eb="29">
      <t>コウジ</t>
    </rPh>
    <phoneticPr fontId="2"/>
  </si>
  <si>
    <t>北部第1処理分区管渠布設(19-1-2,19-2-6)工事</t>
    <rPh sb="0" eb="3">
      <t>ホクブダイ</t>
    </rPh>
    <rPh sb="4" eb="6">
      <t>ショリ</t>
    </rPh>
    <rPh sb="6" eb="7">
      <t>ブン</t>
    </rPh>
    <rPh sb="7" eb="8">
      <t>ク</t>
    </rPh>
    <rPh sb="8" eb="9">
      <t>カン</t>
    </rPh>
    <rPh sb="9" eb="10">
      <t>キョ</t>
    </rPh>
    <rPh sb="10" eb="12">
      <t>フセツ</t>
    </rPh>
    <rPh sb="27" eb="29">
      <t>コウジ</t>
    </rPh>
    <phoneticPr fontId="2"/>
  </si>
  <si>
    <t>荒屋管渠布設（第469-3.469ﾏﾝﾎｰﾙﾎﾟﾝﾌﾟ工区）工事</t>
    <rPh sb="0" eb="2">
      <t>アラヤ</t>
    </rPh>
    <rPh sb="2" eb="3">
      <t>カン</t>
    </rPh>
    <rPh sb="3" eb="4">
      <t>キョ</t>
    </rPh>
    <rPh sb="4" eb="6">
      <t>フセツ</t>
    </rPh>
    <rPh sb="7" eb="8">
      <t>ダイ</t>
    </rPh>
    <rPh sb="27" eb="29">
      <t>コウク</t>
    </rPh>
    <rPh sb="30" eb="32">
      <t>コウジ</t>
    </rPh>
    <phoneticPr fontId="2"/>
  </si>
  <si>
    <t>荒屋管渠布設（第280-2.280工区）工事</t>
    <rPh sb="0" eb="2">
      <t>アラヤ</t>
    </rPh>
    <rPh sb="2" eb="3">
      <t>カン</t>
    </rPh>
    <rPh sb="3" eb="4">
      <t>キョ</t>
    </rPh>
    <rPh sb="4" eb="6">
      <t>フセツ</t>
    </rPh>
    <rPh sb="7" eb="8">
      <t>ダイ</t>
    </rPh>
    <rPh sb="17" eb="19">
      <t>コウク</t>
    </rPh>
    <rPh sb="20" eb="22">
      <t>コウジ</t>
    </rPh>
    <phoneticPr fontId="2"/>
  </si>
  <si>
    <t>北部第1処理分区管渠布設(17-1-1,17-2-15)工事</t>
    <rPh sb="0" eb="2">
      <t>ホクブ</t>
    </rPh>
    <rPh sb="2" eb="3">
      <t>ダイ</t>
    </rPh>
    <rPh sb="4" eb="6">
      <t>ショリ</t>
    </rPh>
    <rPh sb="6" eb="7">
      <t>ブン</t>
    </rPh>
    <rPh sb="7" eb="8">
      <t>ク</t>
    </rPh>
    <rPh sb="8" eb="9">
      <t>カン</t>
    </rPh>
    <rPh sb="9" eb="10">
      <t>キョ</t>
    </rPh>
    <rPh sb="10" eb="12">
      <t>フセツ</t>
    </rPh>
    <rPh sb="28" eb="30">
      <t>コウジ</t>
    </rPh>
    <phoneticPr fontId="2"/>
  </si>
  <si>
    <t>北部第1処理分区管渠布設(17-1-2)工事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</si>
  <si>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北部第1処理分区管渠布設(17-1-3)工事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</si>
  <si>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北部第1処理分区管渠布設(17-1-5)工事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</si>
  <si>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北部第1処理分区管渠布設(17-1-14)工事</t>
    <rPh sb="0" eb="2">
      <t>ホクブ</t>
    </rPh>
    <rPh sb="2" eb="3">
      <t>ダイ</t>
    </rPh>
    <rPh sb="4" eb="6">
      <t>ショリ</t>
    </rPh>
    <rPh sb="6" eb="7">
      <t>ブン</t>
    </rPh>
    <rPh sb="7" eb="8">
      <t>ク</t>
    </rPh>
    <rPh sb="8" eb="9">
      <t>カン</t>
    </rPh>
    <rPh sb="9" eb="10">
      <t>キョ</t>
    </rPh>
    <rPh sb="10" eb="12">
      <t>フセツ</t>
    </rPh>
    <rPh sb="21" eb="23">
      <t>コウジ</t>
    </rPh>
    <phoneticPr fontId="2"/>
  </si>
  <si>
    <t>北部第1処理分区管渠布設(17-1-4,17-2-8)工事</t>
    <rPh sb="0" eb="2">
      <t>ホクブ</t>
    </rPh>
    <rPh sb="2" eb="3">
      <t>ダイ</t>
    </rPh>
    <rPh sb="4" eb="6">
      <t>ショリ</t>
    </rPh>
    <rPh sb="6" eb="7">
      <t>ブン</t>
    </rPh>
    <rPh sb="7" eb="8">
      <t>ク</t>
    </rPh>
    <rPh sb="8" eb="9">
      <t>カン</t>
    </rPh>
    <rPh sb="9" eb="10">
      <t>キョ</t>
    </rPh>
    <rPh sb="10" eb="12">
      <t>フセツ</t>
    </rPh>
    <rPh sb="27" eb="29">
      <t>コウジ</t>
    </rPh>
    <phoneticPr fontId="2"/>
  </si>
  <si>
    <t>中部処理分区管渠布設(17-1-6,17-2-10)工事</t>
    <rPh sb="0" eb="2">
      <t>チュウブ</t>
    </rPh>
    <rPh sb="2" eb="4">
      <t>ショリ</t>
    </rPh>
    <rPh sb="4" eb="5">
      <t>ブン</t>
    </rPh>
    <rPh sb="5" eb="6">
      <t>ク</t>
    </rPh>
    <rPh sb="6" eb="7">
      <t>カン</t>
    </rPh>
    <rPh sb="7" eb="8">
      <t>キョ</t>
    </rPh>
    <rPh sb="8" eb="10">
      <t>フセツ</t>
    </rPh>
    <rPh sb="26" eb="28">
      <t>コウジ</t>
    </rPh>
    <phoneticPr fontId="2"/>
  </si>
  <si>
    <t>中部処理分区管渠布設(17-1-7,17-2-11)工事</t>
    <rPh sb="0" eb="2">
      <t>チュウブ</t>
    </rPh>
    <rPh sb="2" eb="4">
      <t>ショリ</t>
    </rPh>
    <rPh sb="4" eb="5">
      <t>ブン</t>
    </rPh>
    <rPh sb="5" eb="6">
      <t>ク</t>
    </rPh>
    <rPh sb="6" eb="7">
      <t>カン</t>
    </rPh>
    <rPh sb="7" eb="8">
      <t>キョ</t>
    </rPh>
    <rPh sb="8" eb="10">
      <t>フセツ</t>
    </rPh>
    <rPh sb="26" eb="28">
      <t>コウジ</t>
    </rPh>
    <phoneticPr fontId="2"/>
  </si>
  <si>
    <t>中部処理分区管渠布設(17-1-8,17-2-12)工事</t>
    <rPh sb="0" eb="2">
      <t>チュウブ</t>
    </rPh>
    <rPh sb="2" eb="4">
      <t>ショリ</t>
    </rPh>
    <rPh sb="4" eb="5">
      <t>ブン</t>
    </rPh>
    <rPh sb="5" eb="6">
      <t>ク</t>
    </rPh>
    <rPh sb="6" eb="7">
      <t>カン</t>
    </rPh>
    <rPh sb="7" eb="8">
      <t>キョ</t>
    </rPh>
    <rPh sb="8" eb="10">
      <t>フセツ</t>
    </rPh>
    <rPh sb="26" eb="28">
      <t>コウジ</t>
    </rPh>
    <phoneticPr fontId="2"/>
  </si>
  <si>
    <t>中部処理分区管渠布設(17-1-9)工事</t>
    <rPh sb="0" eb="2">
      <t>チュウブ</t>
    </rPh>
    <rPh sb="2" eb="4">
      <t>ショリ</t>
    </rPh>
    <rPh sb="4" eb="5">
      <t>ブン</t>
    </rPh>
    <rPh sb="5" eb="6">
      <t>ク</t>
    </rPh>
    <rPh sb="6" eb="7">
      <t>カン</t>
    </rPh>
    <rPh sb="7" eb="8">
      <t>キョ</t>
    </rPh>
    <rPh sb="8" eb="10">
      <t>フセツ</t>
    </rPh>
    <rPh sb="18" eb="20">
      <t>コウジ</t>
    </rPh>
    <phoneticPr fontId="2"/>
  </si>
  <si>
    <t>平成19年度 高機能（次世代）マンホール蓋採用関係資料</t>
    <rPh sb="0" eb="2">
      <t>ヘイセイ</t>
    </rPh>
    <rPh sb="4" eb="6">
      <t>ネンド</t>
    </rPh>
    <rPh sb="7" eb="10">
      <t>コウキノウ</t>
    </rPh>
    <rPh sb="11" eb="14">
      <t>ジセダイ</t>
    </rPh>
    <rPh sb="20" eb="21">
      <t>フタ</t>
    </rPh>
    <rPh sb="21" eb="23">
      <t>サイヨウ</t>
    </rPh>
    <rPh sb="23" eb="25">
      <t>カンケイ</t>
    </rPh>
    <rPh sb="25" eb="27">
      <t>シリョウ</t>
    </rPh>
    <phoneticPr fontId="2"/>
  </si>
  <si>
    <t>平成元～４年度　公共桝設置同意書　</t>
    <rPh sb="0" eb="2">
      <t>ヘイセイ</t>
    </rPh>
    <rPh sb="2" eb="3">
      <t>モト</t>
    </rPh>
    <rPh sb="5" eb="7">
      <t>ネンド</t>
    </rPh>
    <rPh sb="8" eb="10">
      <t>コウキョウ</t>
    </rPh>
    <rPh sb="10" eb="11">
      <t>マス</t>
    </rPh>
    <rPh sb="11" eb="13">
      <t>セッチ</t>
    </rPh>
    <rPh sb="13" eb="15">
      <t>ドウイ</t>
    </rPh>
    <rPh sb="15" eb="16">
      <t>ショ</t>
    </rPh>
    <phoneticPr fontId="2"/>
  </si>
  <si>
    <t>建設</t>
    <rPh sb="0" eb="2">
      <t>ケンセツ</t>
    </rPh>
    <phoneticPr fontId="2"/>
  </si>
  <si>
    <t>総務課</t>
    <rPh sb="0" eb="3">
      <t>ソウムカ</t>
    </rPh>
    <phoneticPr fontId="2"/>
  </si>
  <si>
    <t>企画政策課</t>
    <rPh sb="0" eb="2">
      <t>キカク</t>
    </rPh>
    <rPh sb="2" eb="5">
      <t>セイサクカ</t>
    </rPh>
    <phoneticPr fontId="2"/>
  </si>
  <si>
    <t>財政課</t>
    <rPh sb="0" eb="2">
      <t>ザイセイ</t>
    </rPh>
    <rPh sb="2" eb="3">
      <t>カ</t>
    </rPh>
    <phoneticPr fontId="2"/>
  </si>
  <si>
    <t>会計課</t>
    <rPh sb="0" eb="3">
      <t>カイケイカ</t>
    </rPh>
    <phoneticPr fontId="2"/>
  </si>
  <si>
    <t>税務課</t>
    <rPh sb="0" eb="2">
      <t>ゼイム</t>
    </rPh>
    <rPh sb="2" eb="3">
      <t>カ</t>
    </rPh>
    <phoneticPr fontId="2"/>
  </si>
  <si>
    <t>市民課</t>
    <rPh sb="0" eb="3">
      <t>シミンカ</t>
    </rPh>
    <phoneticPr fontId="2"/>
  </si>
  <si>
    <t>環境保全課</t>
    <rPh sb="0" eb="2">
      <t>カンキョウ</t>
    </rPh>
    <rPh sb="2" eb="4">
      <t>ホゼン</t>
    </rPh>
    <rPh sb="4" eb="5">
      <t>カ</t>
    </rPh>
    <phoneticPr fontId="2"/>
  </si>
  <si>
    <t>健康福祉課</t>
    <rPh sb="0" eb="2">
      <t>ケンコウ</t>
    </rPh>
    <rPh sb="2" eb="5">
      <t>フクシカ</t>
    </rPh>
    <phoneticPr fontId="2"/>
  </si>
  <si>
    <t>高齢福祉課</t>
    <rPh sb="0" eb="2">
      <t>コウレイ</t>
    </rPh>
    <rPh sb="2" eb="5">
      <t>フクシカ</t>
    </rPh>
    <phoneticPr fontId="2"/>
  </si>
  <si>
    <t>こども課</t>
    <rPh sb="3" eb="4">
      <t>カ</t>
    </rPh>
    <phoneticPr fontId="2"/>
  </si>
  <si>
    <t>農林課</t>
    <rPh sb="0" eb="2">
      <t>ノウリン</t>
    </rPh>
    <rPh sb="2" eb="3">
      <t>カ</t>
    </rPh>
    <phoneticPr fontId="2"/>
  </si>
  <si>
    <t>商工観光課</t>
    <rPh sb="0" eb="2">
      <t>ショウコウ</t>
    </rPh>
    <rPh sb="2" eb="5">
      <t>カンコウカ</t>
    </rPh>
    <phoneticPr fontId="2"/>
  </si>
  <si>
    <t>都市整備課</t>
    <rPh sb="0" eb="2">
      <t>トシ</t>
    </rPh>
    <rPh sb="2" eb="5">
      <t>セイビカ</t>
    </rPh>
    <phoneticPr fontId="2"/>
  </si>
  <si>
    <t>上下水道局</t>
    <rPh sb="0" eb="2">
      <t>ジョウゲ</t>
    </rPh>
    <rPh sb="2" eb="5">
      <t>スイドウキョク</t>
    </rPh>
    <phoneticPr fontId="2"/>
  </si>
  <si>
    <t>議会事務局</t>
    <rPh sb="0" eb="2">
      <t>ギカイ</t>
    </rPh>
    <rPh sb="2" eb="5">
      <t>ジムキョク</t>
    </rPh>
    <phoneticPr fontId="2"/>
  </si>
  <si>
    <t>監査委員事務局</t>
    <rPh sb="0" eb="2">
      <t>カンサ</t>
    </rPh>
    <rPh sb="2" eb="4">
      <t>イイン</t>
    </rPh>
    <rPh sb="4" eb="7">
      <t>ジムキョク</t>
    </rPh>
    <phoneticPr fontId="2"/>
  </si>
  <si>
    <t>農業委員会事務局</t>
    <rPh sb="0" eb="2">
      <t>ノウギョウ</t>
    </rPh>
    <rPh sb="2" eb="5">
      <t>イインカイ</t>
    </rPh>
    <rPh sb="5" eb="8">
      <t>ジムキョク</t>
    </rPh>
    <phoneticPr fontId="2"/>
  </si>
  <si>
    <t>選管事務局</t>
    <rPh sb="0" eb="2">
      <t>センカン</t>
    </rPh>
    <rPh sb="2" eb="5">
      <t>ジムキョク</t>
    </rPh>
    <phoneticPr fontId="2"/>
  </si>
  <si>
    <t>消防本部消防署</t>
    <rPh sb="0" eb="2">
      <t>ショウボウ</t>
    </rPh>
    <rPh sb="2" eb="4">
      <t>ホンブ</t>
    </rPh>
    <rPh sb="4" eb="6">
      <t>ショウボウ</t>
    </rPh>
    <rPh sb="6" eb="7">
      <t>ショ</t>
    </rPh>
    <phoneticPr fontId="2"/>
  </si>
  <si>
    <t>学校教育課</t>
    <rPh sb="0" eb="2">
      <t>ガッコウ</t>
    </rPh>
    <rPh sb="2" eb="5">
      <t>キョウイクカ</t>
    </rPh>
    <phoneticPr fontId="2"/>
  </si>
  <si>
    <t>生涯学習課</t>
    <rPh sb="0" eb="2">
      <t>ショウガイ</t>
    </rPh>
    <rPh sb="2" eb="4">
      <t>ガクシュウ</t>
    </rPh>
    <rPh sb="4" eb="5">
      <t>カ</t>
    </rPh>
    <phoneticPr fontId="2"/>
  </si>
  <si>
    <t>図書館</t>
    <rPh sb="0" eb="3">
      <t>トショカン</t>
    </rPh>
    <phoneticPr fontId="2"/>
  </si>
  <si>
    <t>給食センター</t>
    <rPh sb="0" eb="2">
      <t>キュウショク</t>
    </rPh>
    <phoneticPr fontId="2"/>
  </si>
  <si>
    <t>支所総務課</t>
    <rPh sb="0" eb="2">
      <t>シショ</t>
    </rPh>
    <rPh sb="2" eb="5">
      <t>ソウムカ</t>
    </rPh>
    <phoneticPr fontId="2"/>
  </si>
  <si>
    <t>支所税務課</t>
    <rPh sb="2" eb="4">
      <t>ゼイム</t>
    </rPh>
    <rPh sb="4" eb="5">
      <t>カ</t>
    </rPh>
    <phoneticPr fontId="2"/>
  </si>
  <si>
    <t>支所市民課</t>
    <rPh sb="2" eb="5">
      <t>シミンカ</t>
    </rPh>
    <phoneticPr fontId="2"/>
  </si>
  <si>
    <t>支所地域福祉課</t>
    <rPh sb="2" eb="4">
      <t>チイキ</t>
    </rPh>
    <rPh sb="4" eb="7">
      <t>フクシカ</t>
    </rPh>
    <phoneticPr fontId="2"/>
  </si>
  <si>
    <t>支所農林課</t>
    <rPh sb="2" eb="4">
      <t>ノウリン</t>
    </rPh>
    <rPh sb="4" eb="5">
      <t>カ</t>
    </rPh>
    <phoneticPr fontId="2"/>
  </si>
  <si>
    <t>支所商工観光課</t>
    <rPh sb="2" eb="4">
      <t>ショウコウ</t>
    </rPh>
    <rPh sb="4" eb="7">
      <t>カンコウカ</t>
    </rPh>
    <phoneticPr fontId="2"/>
  </si>
  <si>
    <t>支所都市整備課</t>
    <rPh sb="2" eb="4">
      <t>トシ</t>
    </rPh>
    <rPh sb="4" eb="7">
      <t>セイビカ</t>
    </rPh>
    <phoneticPr fontId="2"/>
  </si>
  <si>
    <t>上下水道局村松事務所</t>
    <rPh sb="0" eb="2">
      <t>ジョウゲ</t>
    </rPh>
    <rPh sb="2" eb="5">
      <t>スイドウキョク</t>
    </rPh>
    <rPh sb="5" eb="7">
      <t>ムラマツ</t>
    </rPh>
    <rPh sb="7" eb="9">
      <t>ジム</t>
    </rPh>
    <rPh sb="9" eb="10">
      <t>ショ</t>
    </rPh>
    <phoneticPr fontId="2"/>
  </si>
  <si>
    <t>決算審査</t>
    <rPh sb="2" eb="4">
      <t>シンサ</t>
    </rPh>
    <phoneticPr fontId="2"/>
  </si>
  <si>
    <t>例月出納検査</t>
    <phoneticPr fontId="2"/>
  </si>
  <si>
    <t>住民監査</t>
    <phoneticPr fontId="2"/>
  </si>
  <si>
    <t>その他の監査</t>
    <rPh sb="2" eb="3">
      <t>タ</t>
    </rPh>
    <rPh sb="4" eb="6">
      <t>カンサ</t>
    </rPh>
    <phoneticPr fontId="2"/>
  </si>
  <si>
    <t>06</t>
    <phoneticPr fontId="2"/>
  </si>
  <si>
    <t>人権・男女</t>
    <rPh sb="3" eb="5">
      <t>ダンジョ</t>
    </rPh>
    <phoneticPr fontId="2"/>
  </si>
  <si>
    <t>公表</t>
    <rPh sb="0" eb="2">
      <t>コウヒョウ</t>
    </rPh>
    <phoneticPr fontId="2"/>
  </si>
  <si>
    <t>下水道</t>
    <rPh sb="0" eb="3">
      <t>ゲスイドウ</t>
    </rPh>
    <phoneticPr fontId="2"/>
  </si>
  <si>
    <t>調査計画</t>
    <rPh sb="0" eb="2">
      <t>チョウサ</t>
    </rPh>
    <rPh sb="2" eb="4">
      <t>ケイカク</t>
    </rPh>
    <phoneticPr fontId="2"/>
  </si>
  <si>
    <r>
      <rPr>
        <sz val="11"/>
        <rFont val="ＭＳ 明朝"/>
        <family val="1"/>
        <charset val="128"/>
      </rPr>
      <t>冊数</t>
    </r>
    <rPh sb="0" eb="2">
      <t>サツスウ</t>
    </rPh>
    <phoneticPr fontId="2"/>
  </si>
  <si>
    <t>重複</t>
    <rPh sb="0" eb="2">
      <t>ジュウフク</t>
    </rPh>
    <phoneticPr fontId="2"/>
  </si>
  <si>
    <t>(永年)</t>
    <rPh sb="1" eb="2">
      <t>エイ</t>
    </rPh>
    <rPh sb="2" eb="3">
      <t>ネン</t>
    </rPh>
    <phoneticPr fontId="2"/>
  </si>
  <si>
    <t>種</t>
    <rPh sb="0" eb="1">
      <t>シュ</t>
    </rPh>
    <phoneticPr fontId="2"/>
  </si>
  <si>
    <t>保存期間</t>
    <rPh sb="0" eb="2">
      <t>ホゾン</t>
    </rPh>
    <rPh sb="2" eb="4">
      <t>キカン</t>
    </rPh>
    <phoneticPr fontId="2"/>
  </si>
  <si>
    <t>08</t>
    <phoneticPr fontId="2"/>
  </si>
  <si>
    <t>08</t>
    <phoneticPr fontId="2"/>
  </si>
  <si>
    <t>01</t>
    <phoneticPr fontId="2"/>
  </si>
  <si>
    <t>―</t>
    <phoneticPr fontId="2"/>
  </si>
  <si>
    <t>平成２２年度　公共下水道台帳（五泉・村松）</t>
    <rPh sb="0" eb="2">
      <t>ヘイセイ</t>
    </rPh>
    <rPh sb="4" eb="6">
      <t>ネンド</t>
    </rPh>
    <rPh sb="7" eb="9">
      <t>コウキョウ</t>
    </rPh>
    <rPh sb="9" eb="11">
      <t>ゲスイ</t>
    </rPh>
    <rPh sb="11" eb="12">
      <t>ドウ</t>
    </rPh>
    <rPh sb="12" eb="14">
      <t>ダイチョウ</t>
    </rPh>
    <rPh sb="15" eb="17">
      <t>ゴセン</t>
    </rPh>
    <rPh sb="18" eb="20">
      <t>ムラマツ</t>
    </rPh>
    <phoneticPr fontId="2"/>
  </si>
  <si>
    <t>平成２１年度　公共下水道台帳（五泉・村松）</t>
    <rPh sb="0" eb="2">
      <t>ヘイセイ</t>
    </rPh>
    <rPh sb="4" eb="6">
      <t>ネンド</t>
    </rPh>
    <rPh sb="7" eb="9">
      <t>コウキョウ</t>
    </rPh>
    <rPh sb="9" eb="11">
      <t>ゲスイ</t>
    </rPh>
    <rPh sb="11" eb="12">
      <t>ドウ</t>
    </rPh>
    <rPh sb="12" eb="14">
      <t>ダイチョウ</t>
    </rPh>
    <rPh sb="15" eb="17">
      <t>ゴセン</t>
    </rPh>
    <rPh sb="18" eb="20">
      <t>ムラマツ</t>
    </rPh>
    <phoneticPr fontId="2"/>
  </si>
  <si>
    <t>平成２０年度　公共下水道台帳（五泉・村松）</t>
    <rPh sb="0" eb="2">
      <t>ヘイセイ</t>
    </rPh>
    <rPh sb="4" eb="6">
      <t>ネンド</t>
    </rPh>
    <rPh sb="7" eb="9">
      <t>コウキョウ</t>
    </rPh>
    <rPh sb="9" eb="11">
      <t>ゲスイ</t>
    </rPh>
    <rPh sb="11" eb="12">
      <t>ドウ</t>
    </rPh>
    <rPh sb="12" eb="14">
      <t>ダイチョウ</t>
    </rPh>
    <rPh sb="15" eb="17">
      <t>ゴセン</t>
    </rPh>
    <rPh sb="18" eb="20">
      <t>ムラマツ</t>
    </rPh>
    <phoneticPr fontId="2"/>
  </si>
  <si>
    <t>平成１９年度　公共下水道台帳（五泉・村松）</t>
    <rPh sb="0" eb="2">
      <t>ヘイセイ</t>
    </rPh>
    <rPh sb="4" eb="6">
      <t>ネンド</t>
    </rPh>
    <rPh sb="7" eb="9">
      <t>コウキョウ</t>
    </rPh>
    <rPh sb="9" eb="11">
      <t>ゲスイ</t>
    </rPh>
    <rPh sb="11" eb="12">
      <t>ドウ</t>
    </rPh>
    <rPh sb="12" eb="14">
      <t>ダイチョウ</t>
    </rPh>
    <rPh sb="15" eb="17">
      <t>ゴセン</t>
    </rPh>
    <rPh sb="18" eb="20">
      <t>ムラマツ</t>
    </rPh>
    <phoneticPr fontId="2"/>
  </si>
  <si>
    <t>平成１８年度　公共下水道台帳（五泉・村松）</t>
    <rPh sb="0" eb="2">
      <t>ヘイセイ</t>
    </rPh>
    <rPh sb="4" eb="6">
      <t>ネンド</t>
    </rPh>
    <rPh sb="7" eb="9">
      <t>コウキョウ</t>
    </rPh>
    <rPh sb="9" eb="11">
      <t>ゲスイ</t>
    </rPh>
    <rPh sb="11" eb="12">
      <t>ドウ</t>
    </rPh>
    <rPh sb="12" eb="14">
      <t>ダイチョウ</t>
    </rPh>
    <rPh sb="15" eb="17">
      <t>ゴセン</t>
    </rPh>
    <rPh sb="18" eb="20">
      <t>ムラマツ</t>
    </rPh>
    <phoneticPr fontId="2"/>
  </si>
  <si>
    <t>平成22年度　水道補償契約書類　NO,1</t>
    <rPh sb="0" eb="2">
      <t>ヘイセイ</t>
    </rPh>
    <rPh sb="4" eb="5">
      <t>ネン</t>
    </rPh>
    <rPh sb="5" eb="6">
      <t>ド</t>
    </rPh>
    <rPh sb="7" eb="9">
      <t>スイドウ</t>
    </rPh>
    <rPh sb="9" eb="11">
      <t>ホショウ</t>
    </rPh>
    <rPh sb="11" eb="13">
      <t>ケイヤク</t>
    </rPh>
    <rPh sb="13" eb="15">
      <t>ショルイ</t>
    </rPh>
    <phoneticPr fontId="2"/>
  </si>
  <si>
    <t>平成22年度　水道補償契約書類　NO,2</t>
    <rPh sb="0" eb="2">
      <t>ヘイセイ</t>
    </rPh>
    <rPh sb="4" eb="5">
      <t>ネン</t>
    </rPh>
    <rPh sb="5" eb="6">
      <t>ド</t>
    </rPh>
    <rPh sb="7" eb="9">
      <t>スイドウ</t>
    </rPh>
    <rPh sb="9" eb="11">
      <t>ホショウ</t>
    </rPh>
    <rPh sb="11" eb="13">
      <t>ケイヤク</t>
    </rPh>
    <rPh sb="13" eb="15">
      <t>ショルイ</t>
    </rPh>
    <phoneticPr fontId="2"/>
  </si>
  <si>
    <t>平成3年度　物件等補償契約綴</t>
    <rPh sb="0" eb="2">
      <t>ヘイセイ</t>
    </rPh>
    <rPh sb="3" eb="5">
      <t>ネンド</t>
    </rPh>
    <rPh sb="6" eb="8">
      <t>ブッケン</t>
    </rPh>
    <rPh sb="8" eb="9">
      <t>トウ</t>
    </rPh>
    <rPh sb="9" eb="11">
      <t>ホショウ</t>
    </rPh>
    <rPh sb="11" eb="13">
      <t>ケイヤク</t>
    </rPh>
    <rPh sb="13" eb="14">
      <t>ツヅ</t>
    </rPh>
    <phoneticPr fontId="2"/>
  </si>
  <si>
    <t>平成6年度　家屋物件等補償契約綴</t>
    <rPh sb="0" eb="2">
      <t>ヘイセイ</t>
    </rPh>
    <rPh sb="3" eb="5">
      <t>ネンド</t>
    </rPh>
    <rPh sb="6" eb="8">
      <t>カオク</t>
    </rPh>
    <rPh sb="8" eb="10">
      <t>ブッケン</t>
    </rPh>
    <rPh sb="10" eb="11">
      <t>トウ</t>
    </rPh>
    <rPh sb="11" eb="13">
      <t>ホショウ</t>
    </rPh>
    <rPh sb="13" eb="15">
      <t>ケイヤク</t>
    </rPh>
    <rPh sb="15" eb="16">
      <t>ツヅ</t>
    </rPh>
    <phoneticPr fontId="2"/>
  </si>
  <si>
    <t>平成8年度　家屋物件等補償契約綴</t>
    <rPh sb="0" eb="2">
      <t>ヘイセイ</t>
    </rPh>
    <rPh sb="3" eb="5">
      <t>ネンド</t>
    </rPh>
    <rPh sb="6" eb="8">
      <t>カオク</t>
    </rPh>
    <rPh sb="8" eb="10">
      <t>ブッケン</t>
    </rPh>
    <rPh sb="10" eb="11">
      <t>トウ</t>
    </rPh>
    <rPh sb="11" eb="13">
      <t>ホショウ</t>
    </rPh>
    <rPh sb="13" eb="15">
      <t>ケイヤク</t>
    </rPh>
    <rPh sb="15" eb="16">
      <t>ツヅ</t>
    </rPh>
    <phoneticPr fontId="2"/>
  </si>
  <si>
    <t>平成11年度　水道補償契約書（補助）</t>
    <rPh sb="0" eb="2">
      <t>ヘイセイ</t>
    </rPh>
    <rPh sb="4" eb="6">
      <t>ネンド</t>
    </rPh>
    <rPh sb="7" eb="9">
      <t>スイドウ</t>
    </rPh>
    <rPh sb="9" eb="11">
      <t>ホショウ</t>
    </rPh>
    <rPh sb="11" eb="13">
      <t>ケイヤク</t>
    </rPh>
    <rPh sb="13" eb="14">
      <t>ショ</t>
    </rPh>
    <rPh sb="15" eb="17">
      <t>ホジョ</t>
    </rPh>
    <phoneticPr fontId="2"/>
  </si>
  <si>
    <t>平成11年度　水道補償契約書（単独）</t>
    <rPh sb="0" eb="2">
      <t>ヘイセイ</t>
    </rPh>
    <rPh sb="4" eb="6">
      <t>ネンド</t>
    </rPh>
    <rPh sb="7" eb="9">
      <t>スイドウ</t>
    </rPh>
    <rPh sb="9" eb="11">
      <t>ホショウ</t>
    </rPh>
    <rPh sb="11" eb="13">
      <t>ケイヤク</t>
    </rPh>
    <rPh sb="13" eb="14">
      <t>ショ</t>
    </rPh>
    <rPh sb="15" eb="16">
      <t>タン</t>
    </rPh>
    <rPh sb="16" eb="17">
      <t>ドク</t>
    </rPh>
    <phoneticPr fontId="2"/>
  </si>
  <si>
    <t>平成11年度　ガス補償契約書（補助）</t>
    <rPh sb="0" eb="2">
      <t>ヘイセイ</t>
    </rPh>
    <rPh sb="4" eb="6">
      <t>ネンド</t>
    </rPh>
    <rPh sb="9" eb="11">
      <t>ホショウ</t>
    </rPh>
    <rPh sb="11" eb="13">
      <t>ケイヤク</t>
    </rPh>
    <rPh sb="13" eb="14">
      <t>ショ</t>
    </rPh>
    <rPh sb="15" eb="17">
      <t>ホジョ</t>
    </rPh>
    <phoneticPr fontId="2"/>
  </si>
  <si>
    <t>赤海汚水中継ポンプ場No.2ポンプ取替工事</t>
    <rPh sb="0" eb="1">
      <t>アカ</t>
    </rPh>
    <rPh sb="1" eb="2">
      <t>ウミ</t>
    </rPh>
    <rPh sb="2" eb="3">
      <t>オ</t>
    </rPh>
    <rPh sb="3" eb="4">
      <t>スイ</t>
    </rPh>
    <rPh sb="4" eb="6">
      <t>チュウケイ</t>
    </rPh>
    <rPh sb="9" eb="10">
      <t>ジョウ</t>
    </rPh>
    <rPh sb="17" eb="19">
      <t>トリカ</t>
    </rPh>
    <rPh sb="19" eb="21">
      <t>コウジ</t>
    </rPh>
    <phoneticPr fontId="2"/>
  </si>
  <si>
    <t>＊平成18年度工事関係書類</t>
    <rPh sb="1" eb="3">
      <t>ヘイセイ</t>
    </rPh>
    <rPh sb="5" eb="7">
      <t>ネンド</t>
    </rPh>
    <rPh sb="7" eb="9">
      <t>コウジ</t>
    </rPh>
    <rPh sb="9" eb="11">
      <t>カンケイ</t>
    </rPh>
    <rPh sb="11" eb="13">
      <t>ショルイ</t>
    </rPh>
    <phoneticPr fontId="2"/>
  </si>
  <si>
    <t>小新保雨水幹線整備（第4工区）工事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</si>
  <si>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小新保雨水幹線整備（第5工区）工事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</si>
  <si>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小新保雨水幹線整備（第6工区）工事</t>
    <rPh sb="0" eb="1">
      <t>コ</t>
    </rPh>
    <rPh sb="1" eb="3">
      <t>シンボ</t>
    </rPh>
    <rPh sb="3" eb="5">
      <t>ウスイ</t>
    </rPh>
    <rPh sb="5" eb="7">
      <t>カンセン</t>
    </rPh>
    <rPh sb="7" eb="9">
      <t>セイビ</t>
    </rPh>
    <rPh sb="10" eb="11">
      <t>ダイ</t>
    </rPh>
    <rPh sb="12" eb="13">
      <t>コウ</t>
    </rPh>
    <rPh sb="13" eb="14">
      <t>ク</t>
    </rPh>
    <rPh sb="15" eb="17">
      <t>コウジ</t>
    </rPh>
    <phoneticPr fontId="2"/>
  </si>
  <si>
    <t>北部第1処理分区管渠築造(18-1-1,18-2-1)工事</t>
    <rPh sb="0" eb="3">
      <t>ホクブダイ</t>
    </rPh>
    <rPh sb="4" eb="6">
      <t>ショリ</t>
    </rPh>
    <rPh sb="6" eb="7">
      <t>ブン</t>
    </rPh>
    <rPh sb="7" eb="8">
      <t>ク</t>
    </rPh>
    <rPh sb="8" eb="9">
      <t>カン</t>
    </rPh>
    <rPh sb="9" eb="10">
      <t>キョ</t>
    </rPh>
    <rPh sb="10" eb="12">
      <t>チクゾウ</t>
    </rPh>
    <rPh sb="27" eb="29">
      <t>コウジ</t>
    </rPh>
    <phoneticPr fontId="2"/>
  </si>
  <si>
    <t>中部処理分区管渠布設(18-1-2,18-2-2)工事</t>
    <rPh sb="0" eb="2">
      <t>チュウブ</t>
    </rPh>
    <rPh sb="2" eb="4">
      <t>ショリ</t>
    </rPh>
    <rPh sb="4" eb="5">
      <t>ブン</t>
    </rPh>
    <rPh sb="5" eb="6">
      <t>ク</t>
    </rPh>
    <rPh sb="6" eb="7">
      <t>カン</t>
    </rPh>
    <rPh sb="7" eb="8">
      <t>キョ</t>
    </rPh>
    <rPh sb="8" eb="10">
      <t>フセツ</t>
    </rPh>
    <rPh sb="25" eb="27">
      <t>コウジ</t>
    </rPh>
    <phoneticPr fontId="2"/>
  </si>
  <si>
    <t>中部処理分区管渠布設(18-1-3,18-2-3)工事</t>
    <rPh sb="0" eb="2">
      <t>チュウブ</t>
    </rPh>
    <rPh sb="2" eb="4">
      <t>ショリ</t>
    </rPh>
    <rPh sb="4" eb="5">
      <t>ブン</t>
    </rPh>
    <rPh sb="5" eb="6">
      <t>ク</t>
    </rPh>
    <rPh sb="6" eb="7">
      <t>カン</t>
    </rPh>
    <rPh sb="7" eb="8">
      <t>キョ</t>
    </rPh>
    <rPh sb="8" eb="10">
      <t>フセツ</t>
    </rPh>
    <rPh sb="25" eb="27">
      <t>コウジ</t>
    </rPh>
    <phoneticPr fontId="2"/>
  </si>
  <si>
    <t>中部処理分区管渠布設(18-1-4,18-2-4)工事</t>
    <rPh sb="0" eb="2">
      <t>チュウブ</t>
    </rPh>
    <rPh sb="2" eb="4">
      <t>ショリ</t>
    </rPh>
    <rPh sb="4" eb="5">
      <t>ブン</t>
    </rPh>
    <rPh sb="5" eb="6">
      <t>ク</t>
    </rPh>
    <rPh sb="6" eb="7">
      <t>カン</t>
    </rPh>
    <rPh sb="7" eb="8">
      <t>キョ</t>
    </rPh>
    <rPh sb="8" eb="10">
      <t>フセツ</t>
    </rPh>
    <rPh sb="25" eb="27">
      <t>コウジ</t>
    </rPh>
    <phoneticPr fontId="2"/>
  </si>
  <si>
    <t>北部第1処理分区管渠布設(18-1-5)工事</t>
    <rPh sb="0" eb="3">
      <t>ホクブダイ</t>
    </rPh>
    <rPh sb="4" eb="6">
      <t>ショリ</t>
    </rPh>
    <rPh sb="6" eb="7">
      <t>ブン</t>
    </rPh>
    <rPh sb="7" eb="8">
      <t>ク</t>
    </rPh>
    <rPh sb="8" eb="9">
      <t>カン</t>
    </rPh>
    <rPh sb="9" eb="10">
      <t>キョ</t>
    </rPh>
    <rPh sb="10" eb="12">
      <t>フセツ</t>
    </rPh>
    <rPh sb="20" eb="22">
      <t>コウジ</t>
    </rPh>
    <phoneticPr fontId="2"/>
  </si>
  <si>
    <t>北部第1処理分区管渠布設(18-1-6,18-2-6)工事</t>
    <rPh sb="0" eb="3">
      <t>ホクブダイ</t>
    </rPh>
    <rPh sb="4" eb="6">
      <t>ショリ</t>
    </rPh>
    <rPh sb="6" eb="7">
      <t>ブン</t>
    </rPh>
    <rPh sb="7" eb="8">
      <t>ク</t>
    </rPh>
    <rPh sb="8" eb="9">
      <t>カン</t>
    </rPh>
    <rPh sb="9" eb="10">
      <t>キョ</t>
    </rPh>
    <rPh sb="10" eb="12">
      <t>フセツ</t>
    </rPh>
    <rPh sb="27" eb="29">
      <t>コウジ</t>
    </rPh>
    <phoneticPr fontId="2"/>
  </si>
  <si>
    <t>北部第1処理分区管渠布設(18-1-7,18-2-7)工事</t>
    <rPh sb="0" eb="3">
      <t>ホクブダイ</t>
    </rPh>
    <rPh sb="4" eb="6">
      <t>ショリ</t>
    </rPh>
    <rPh sb="6" eb="7">
      <t>ブン</t>
    </rPh>
    <rPh sb="7" eb="8">
      <t>ク</t>
    </rPh>
    <rPh sb="8" eb="9">
      <t>カン</t>
    </rPh>
    <rPh sb="9" eb="10">
      <t>キョ</t>
    </rPh>
    <rPh sb="10" eb="12">
      <t>フセツ</t>
    </rPh>
    <rPh sb="27" eb="29">
      <t>コウジ</t>
    </rPh>
    <phoneticPr fontId="2"/>
  </si>
  <si>
    <t>北部第1処理分区管渠布設(18-1-8,18-2-8)工事</t>
    <rPh sb="0" eb="3">
      <t>ホクブダイ</t>
    </rPh>
    <rPh sb="4" eb="6">
      <t>ショリ</t>
    </rPh>
    <rPh sb="6" eb="7">
      <t>ブン</t>
    </rPh>
    <rPh sb="7" eb="8">
      <t>ク</t>
    </rPh>
    <rPh sb="8" eb="9">
      <t>カン</t>
    </rPh>
    <rPh sb="9" eb="10">
      <t>キョ</t>
    </rPh>
    <rPh sb="10" eb="12">
      <t>フセツ</t>
    </rPh>
    <rPh sb="27" eb="29">
      <t>コウジ</t>
    </rPh>
    <phoneticPr fontId="2"/>
  </si>
  <si>
    <t>北部第1処理分区管渠布設(18-1-9,18-2-9)工事</t>
    <rPh sb="0" eb="3">
      <t>ホクブダイ</t>
    </rPh>
    <rPh sb="4" eb="6">
      <t>ショリ</t>
    </rPh>
    <rPh sb="6" eb="7">
      <t>ブン</t>
    </rPh>
    <rPh sb="7" eb="8">
      <t>ク</t>
    </rPh>
    <rPh sb="8" eb="9">
      <t>カン</t>
    </rPh>
    <rPh sb="9" eb="10">
      <t>キョ</t>
    </rPh>
    <rPh sb="10" eb="12">
      <t>フセツ</t>
    </rPh>
    <rPh sb="27" eb="29">
      <t>コウジ</t>
    </rPh>
    <phoneticPr fontId="2"/>
  </si>
  <si>
    <t>北部第1処理分区管渠布設(18-1-10,18-2-10)工事</t>
    <rPh sb="0" eb="3">
      <t>ホクブダイ</t>
    </rPh>
    <rPh sb="4" eb="6">
      <t>ショリ</t>
    </rPh>
    <rPh sb="6" eb="7">
      <t>ブン</t>
    </rPh>
    <rPh sb="7" eb="8">
      <t>ク</t>
    </rPh>
    <rPh sb="8" eb="9">
      <t>カン</t>
    </rPh>
    <rPh sb="9" eb="10">
      <t>キョ</t>
    </rPh>
    <rPh sb="10" eb="12">
      <t>フセツ</t>
    </rPh>
    <rPh sb="29" eb="31">
      <t>コウジ</t>
    </rPh>
    <phoneticPr fontId="2"/>
  </si>
  <si>
    <t>北部第1処理分区管渠布設(18-1-11,18-2-11)工事</t>
    <rPh sb="0" eb="3">
      <t>ホクブダイ</t>
    </rPh>
    <rPh sb="4" eb="6">
      <t>ショリ</t>
    </rPh>
    <rPh sb="6" eb="7">
      <t>ブン</t>
    </rPh>
    <rPh sb="7" eb="8">
      <t>ク</t>
    </rPh>
    <rPh sb="8" eb="9">
      <t>カン</t>
    </rPh>
    <rPh sb="9" eb="10">
      <t>キョ</t>
    </rPh>
    <rPh sb="10" eb="12">
      <t>フセツ</t>
    </rPh>
    <rPh sb="29" eb="31">
      <t>コウジ</t>
    </rPh>
    <phoneticPr fontId="2"/>
  </si>
  <si>
    <t>北部第1処理分区管渠布設(18-1-12,18-2-12)工事</t>
    <rPh sb="0" eb="3">
      <t>ホクブダイ</t>
    </rPh>
    <rPh sb="4" eb="6">
      <t>ショリ</t>
    </rPh>
    <rPh sb="6" eb="7">
      <t>ブン</t>
    </rPh>
    <rPh sb="7" eb="8">
      <t>ク</t>
    </rPh>
    <rPh sb="8" eb="9">
      <t>カン</t>
    </rPh>
    <rPh sb="9" eb="10">
      <t>キョ</t>
    </rPh>
    <rPh sb="10" eb="12">
      <t>フセツ</t>
    </rPh>
    <rPh sb="29" eb="31">
      <t>コウジ</t>
    </rPh>
    <phoneticPr fontId="2"/>
  </si>
  <si>
    <t>北部第1処理分区管渠布設(18-1-13,18-2-15)工事</t>
    <rPh sb="0" eb="3">
      <t>ホクブダイ</t>
    </rPh>
    <rPh sb="4" eb="6">
      <t>ショリ</t>
    </rPh>
    <rPh sb="6" eb="7">
      <t>ブン</t>
    </rPh>
    <rPh sb="7" eb="8">
      <t>ク</t>
    </rPh>
    <rPh sb="8" eb="9">
      <t>カン</t>
    </rPh>
    <rPh sb="9" eb="10">
      <t>キョ</t>
    </rPh>
    <rPh sb="10" eb="12">
      <t>フセツ</t>
    </rPh>
    <rPh sb="29" eb="31">
      <t>コウジ</t>
    </rPh>
    <phoneticPr fontId="2"/>
  </si>
  <si>
    <t>中部処理分区管渠布設(18-2-5)工事</t>
    <rPh sb="0" eb="2">
      <t>チュウブ</t>
    </rPh>
    <rPh sb="2" eb="4">
      <t>ショリ</t>
    </rPh>
    <rPh sb="4" eb="5">
      <t>ブン</t>
    </rPh>
    <rPh sb="5" eb="6">
      <t>ク</t>
    </rPh>
    <rPh sb="6" eb="7">
      <t>カン</t>
    </rPh>
    <rPh sb="7" eb="8">
      <t>キョ</t>
    </rPh>
    <rPh sb="8" eb="10">
      <t>フセツ</t>
    </rPh>
    <rPh sb="18" eb="20">
      <t>コウジ</t>
    </rPh>
    <phoneticPr fontId="2"/>
  </si>
  <si>
    <t>北部第1処理分区管渠布設(18-2-13・16)工事</t>
    <rPh sb="0" eb="3">
      <t>ホクブダイ</t>
    </rPh>
    <rPh sb="4" eb="6">
      <t>ショリ</t>
    </rPh>
    <rPh sb="6" eb="7">
      <t>ブン</t>
    </rPh>
    <rPh sb="7" eb="8">
      <t>ク</t>
    </rPh>
    <rPh sb="8" eb="9">
      <t>カン</t>
    </rPh>
    <rPh sb="9" eb="10">
      <t>キョ</t>
    </rPh>
    <rPh sb="10" eb="12">
      <t>フセツ</t>
    </rPh>
    <rPh sb="24" eb="26">
      <t>コウジ</t>
    </rPh>
    <phoneticPr fontId="2"/>
  </si>
  <si>
    <t>平成10年度 公共下水道事業地質調査委託報告書</t>
    <rPh sb="0" eb="2">
      <t>ヘイセイ</t>
    </rPh>
    <rPh sb="4" eb="6">
      <t>ネンド</t>
    </rPh>
    <rPh sb="7" eb="9">
      <t>コウキョウ</t>
    </rPh>
    <rPh sb="9" eb="12">
      <t>ゲスイドウ</t>
    </rPh>
    <rPh sb="12" eb="14">
      <t>ジギョウ</t>
    </rPh>
    <rPh sb="14" eb="16">
      <t>チシツ</t>
    </rPh>
    <rPh sb="16" eb="18">
      <t>チョウサ</t>
    </rPh>
    <rPh sb="18" eb="20">
      <t>イタク</t>
    </rPh>
    <rPh sb="20" eb="23">
      <t>ホウコクショ</t>
    </rPh>
    <phoneticPr fontId="2"/>
  </si>
  <si>
    <t>平成10年度 公共下水道調査（その2）委託報告書</t>
    <rPh sb="0" eb="2">
      <t>ヘイセイ</t>
    </rPh>
    <rPh sb="4" eb="6">
      <t>ネンド</t>
    </rPh>
    <rPh sb="7" eb="9">
      <t>コウキョウ</t>
    </rPh>
    <rPh sb="9" eb="12">
      <t>ゲスイドウ</t>
    </rPh>
    <rPh sb="12" eb="14">
      <t>チョウサ</t>
    </rPh>
    <rPh sb="19" eb="21">
      <t>イタク</t>
    </rPh>
    <rPh sb="21" eb="24">
      <t>ホウコクショ</t>
    </rPh>
    <phoneticPr fontId="2"/>
  </si>
  <si>
    <t>平成10年度 一級河川能代川「猿橋」添架協定協議書</t>
    <rPh sb="0" eb="2">
      <t>ヘイセイ</t>
    </rPh>
    <rPh sb="4" eb="6">
      <t>ネンド</t>
    </rPh>
    <rPh sb="7" eb="9">
      <t>イッキュウ</t>
    </rPh>
    <rPh sb="9" eb="11">
      <t>カセン</t>
    </rPh>
    <rPh sb="11" eb="13">
      <t>ノシロ</t>
    </rPh>
    <rPh sb="13" eb="14">
      <t>カワ</t>
    </rPh>
    <rPh sb="15" eb="17">
      <t>サルハシ</t>
    </rPh>
    <rPh sb="18" eb="19">
      <t>テン</t>
    </rPh>
    <rPh sb="19" eb="20">
      <t>カ</t>
    </rPh>
    <rPh sb="20" eb="22">
      <t>キョウテイ</t>
    </rPh>
    <rPh sb="22" eb="24">
      <t>キョウギ</t>
    </rPh>
    <rPh sb="24" eb="25">
      <t>ショ</t>
    </rPh>
    <phoneticPr fontId="2"/>
  </si>
  <si>
    <t>平成11年度 株式会社原信五泉ショッピングセンター新築に伴う地質調査報告書</t>
    <rPh sb="0" eb="2">
      <t>ヘイセイ</t>
    </rPh>
    <rPh sb="4" eb="6">
      <t>ネンド</t>
    </rPh>
    <rPh sb="7" eb="11">
      <t>カブシキガイシャ</t>
    </rPh>
    <rPh sb="11" eb="13">
      <t>ハラシン</t>
    </rPh>
    <rPh sb="13" eb="15">
      <t>ゴセン</t>
    </rPh>
    <rPh sb="25" eb="27">
      <t>シンチク</t>
    </rPh>
    <rPh sb="28" eb="29">
      <t>トモナ</t>
    </rPh>
    <rPh sb="30" eb="32">
      <t>チシツ</t>
    </rPh>
    <rPh sb="32" eb="34">
      <t>チョウサ</t>
    </rPh>
    <rPh sb="34" eb="37">
      <t>ホウコクショ</t>
    </rPh>
    <phoneticPr fontId="2"/>
  </si>
  <si>
    <t>平成11年度 一級河川能代川「猿橋」添架協定協議書</t>
    <rPh sb="0" eb="2">
      <t>ヘイセイ</t>
    </rPh>
    <rPh sb="4" eb="6">
      <t>ネンド</t>
    </rPh>
    <phoneticPr fontId="2"/>
  </si>
  <si>
    <t>門後管渠布設（第404.403工区）工事</t>
    <rPh sb="0" eb="1">
      <t>モン</t>
    </rPh>
    <rPh sb="1" eb="2">
      <t>ゴ</t>
    </rPh>
    <rPh sb="2" eb="3">
      <t>カン</t>
    </rPh>
    <rPh sb="3" eb="4">
      <t>キョ</t>
    </rPh>
    <rPh sb="4" eb="6">
      <t>フセツ</t>
    </rPh>
    <rPh sb="7" eb="8">
      <t>ダイ</t>
    </rPh>
    <rPh sb="15" eb="17">
      <t>コウク</t>
    </rPh>
    <rPh sb="18" eb="20">
      <t>コウジ</t>
    </rPh>
    <phoneticPr fontId="2"/>
  </si>
  <si>
    <t>高内管渠布設（第279工区）工事</t>
    <rPh sb="0" eb="2">
      <t>タカウチ</t>
    </rPh>
    <rPh sb="2" eb="3">
      <t>カン</t>
    </rPh>
    <rPh sb="3" eb="4">
      <t>キョ</t>
    </rPh>
    <rPh sb="4" eb="6">
      <t>フセツ</t>
    </rPh>
    <rPh sb="7" eb="8">
      <t>ダイ</t>
    </rPh>
    <rPh sb="11" eb="13">
      <t>コウク</t>
    </rPh>
    <rPh sb="14" eb="16">
      <t>コウジ</t>
    </rPh>
    <phoneticPr fontId="2"/>
  </si>
  <si>
    <t>小新保雨水幹線整備（第14工区）工事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</si>
  <si>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平成14年度　公共下水道事業　公共補委第4号　小新保雨水幹線地質調査(第1工区)業務委託　平成14年2月</t>
    <rPh sb="0" eb="2">
      <t>ヘイセイ</t>
    </rPh>
    <rPh sb="4" eb="5">
      <t>ネン</t>
    </rPh>
    <rPh sb="5" eb="6">
      <t>ド</t>
    </rPh>
    <rPh sb="7" eb="9">
      <t>コウキョウ</t>
    </rPh>
    <rPh sb="9" eb="11">
      <t>ゲスイ</t>
    </rPh>
    <rPh sb="11" eb="12">
      <t>ドウ</t>
    </rPh>
    <rPh sb="12" eb="14">
      <t>ジギョウ</t>
    </rPh>
    <rPh sb="15" eb="17">
      <t>コウキョウ</t>
    </rPh>
    <rPh sb="17" eb="18">
      <t>ホ</t>
    </rPh>
    <rPh sb="18" eb="19">
      <t>イ</t>
    </rPh>
    <rPh sb="19" eb="20">
      <t>ダイ</t>
    </rPh>
    <rPh sb="21" eb="22">
      <t>ゴウ</t>
    </rPh>
    <rPh sb="23" eb="24">
      <t>コ</t>
    </rPh>
    <rPh sb="24" eb="26">
      <t>シンボ</t>
    </rPh>
    <rPh sb="26" eb="28">
      <t>ウスイ</t>
    </rPh>
    <rPh sb="28" eb="30">
      <t>カンセン</t>
    </rPh>
    <rPh sb="30" eb="31">
      <t>チ</t>
    </rPh>
    <rPh sb="31" eb="32">
      <t>シチ</t>
    </rPh>
    <rPh sb="32" eb="34">
      <t>チョウサ</t>
    </rPh>
    <rPh sb="35" eb="36">
      <t>ダイ</t>
    </rPh>
    <rPh sb="37" eb="39">
      <t>コウク</t>
    </rPh>
    <rPh sb="40" eb="42">
      <t>ギョウム</t>
    </rPh>
    <rPh sb="42" eb="44">
      <t>イタク</t>
    </rPh>
    <rPh sb="45" eb="47">
      <t>ヘイセイ</t>
    </rPh>
    <rPh sb="49" eb="50">
      <t>ネン</t>
    </rPh>
    <rPh sb="51" eb="52">
      <t>ガツ</t>
    </rPh>
    <phoneticPr fontId="2"/>
  </si>
  <si>
    <t>平成14年度　公共下水道事業　公共補委第5号　小新保雨水幹線地質調査(第2工区)業務委託　平成14年2月</t>
    <rPh sb="0" eb="2">
      <t>ヘイセイ</t>
    </rPh>
    <rPh sb="4" eb="5">
      <t>ネン</t>
    </rPh>
    <rPh sb="5" eb="6">
      <t>ド</t>
    </rPh>
    <rPh sb="7" eb="9">
      <t>コウキョウ</t>
    </rPh>
    <rPh sb="9" eb="11">
      <t>ゲスイ</t>
    </rPh>
    <rPh sb="11" eb="12">
      <t>ドウ</t>
    </rPh>
    <rPh sb="12" eb="14">
      <t>ジギョウ</t>
    </rPh>
    <rPh sb="15" eb="17">
      <t>コウキョウ</t>
    </rPh>
    <rPh sb="17" eb="18">
      <t>ホ</t>
    </rPh>
    <rPh sb="18" eb="19">
      <t>イ</t>
    </rPh>
    <rPh sb="19" eb="20">
      <t>ダイ</t>
    </rPh>
    <rPh sb="21" eb="22">
      <t>ゴウ</t>
    </rPh>
    <rPh sb="23" eb="24">
      <t>コ</t>
    </rPh>
    <rPh sb="24" eb="26">
      <t>シンボ</t>
    </rPh>
    <rPh sb="26" eb="28">
      <t>ウスイ</t>
    </rPh>
    <rPh sb="28" eb="30">
      <t>カンセン</t>
    </rPh>
    <rPh sb="30" eb="31">
      <t>チ</t>
    </rPh>
    <rPh sb="31" eb="32">
      <t>シチ</t>
    </rPh>
    <rPh sb="32" eb="34">
      <t>チョウサ</t>
    </rPh>
    <rPh sb="35" eb="36">
      <t>ダイ</t>
    </rPh>
    <rPh sb="37" eb="39">
      <t>コウク</t>
    </rPh>
    <rPh sb="40" eb="42">
      <t>ギョウム</t>
    </rPh>
    <rPh sb="42" eb="44">
      <t>イタク</t>
    </rPh>
    <rPh sb="45" eb="47">
      <t>ヘイセイ</t>
    </rPh>
    <rPh sb="49" eb="50">
      <t>ネン</t>
    </rPh>
    <rPh sb="51" eb="52">
      <t>ガツ</t>
    </rPh>
    <phoneticPr fontId="2"/>
  </si>
  <si>
    <t>平成14年度　公共補委第1号　小新保雨水幹線用地測量業務委託(中蒲原郡村松町大字千原地内）</t>
    <rPh sb="0" eb="2">
      <t>ヘイセイ</t>
    </rPh>
    <rPh sb="4" eb="5">
      <t>ネン</t>
    </rPh>
    <rPh sb="5" eb="6">
      <t>ド</t>
    </rPh>
    <rPh sb="7" eb="9">
      <t>コウキョウ</t>
    </rPh>
    <rPh sb="9" eb="10">
      <t>ホ</t>
    </rPh>
    <rPh sb="10" eb="11">
      <t>イ</t>
    </rPh>
    <rPh sb="11" eb="12">
      <t>ダイ</t>
    </rPh>
    <rPh sb="13" eb="14">
      <t>ゴウ</t>
    </rPh>
    <rPh sb="15" eb="16">
      <t>コ</t>
    </rPh>
    <rPh sb="16" eb="17">
      <t>シン</t>
    </rPh>
    <rPh sb="17" eb="18">
      <t>ホ</t>
    </rPh>
    <rPh sb="18" eb="20">
      <t>ウスイ</t>
    </rPh>
    <rPh sb="20" eb="22">
      <t>カンセン</t>
    </rPh>
    <rPh sb="22" eb="24">
      <t>ヨウチ</t>
    </rPh>
    <rPh sb="24" eb="26">
      <t>ソクリョウ</t>
    </rPh>
    <rPh sb="26" eb="28">
      <t>ギョウム</t>
    </rPh>
    <rPh sb="28" eb="30">
      <t>イタク</t>
    </rPh>
    <rPh sb="31" eb="34">
      <t>ナカカンバラ</t>
    </rPh>
    <rPh sb="34" eb="35">
      <t>グン</t>
    </rPh>
    <rPh sb="35" eb="38">
      <t>ムラマツマチ</t>
    </rPh>
    <rPh sb="38" eb="40">
      <t>オオアザ</t>
    </rPh>
    <rPh sb="40" eb="42">
      <t>チハラ</t>
    </rPh>
    <rPh sb="42" eb="43">
      <t>チ</t>
    </rPh>
    <rPh sb="43" eb="44">
      <t>ナイ</t>
    </rPh>
    <phoneticPr fontId="2"/>
  </si>
  <si>
    <t>平成15年度　公共補委第1号　小新保雨水幹線　管渠実施設計他業務委託　納品図書　平成16年3月</t>
    <rPh sb="0" eb="2">
      <t>ヘイセイ</t>
    </rPh>
    <rPh sb="4" eb="5">
      <t>ネン</t>
    </rPh>
    <rPh sb="5" eb="6">
      <t>ド</t>
    </rPh>
    <rPh sb="7" eb="9">
      <t>コウキョウ</t>
    </rPh>
    <rPh sb="9" eb="10">
      <t>ホ</t>
    </rPh>
    <rPh sb="10" eb="11">
      <t>イ</t>
    </rPh>
    <rPh sb="11" eb="12">
      <t>ダイ</t>
    </rPh>
    <rPh sb="13" eb="14">
      <t>ゴウ</t>
    </rPh>
    <rPh sb="15" eb="16">
      <t>コ</t>
    </rPh>
    <rPh sb="16" eb="18">
      <t>シンボ</t>
    </rPh>
    <rPh sb="18" eb="20">
      <t>ウスイ</t>
    </rPh>
    <rPh sb="20" eb="22">
      <t>カンセン</t>
    </rPh>
    <rPh sb="23" eb="24">
      <t>カン</t>
    </rPh>
    <rPh sb="24" eb="25">
      <t>キョ</t>
    </rPh>
    <rPh sb="25" eb="27">
      <t>ジッシ</t>
    </rPh>
    <rPh sb="27" eb="29">
      <t>セッケイ</t>
    </rPh>
    <rPh sb="29" eb="30">
      <t>タ</t>
    </rPh>
    <rPh sb="30" eb="32">
      <t>ギョウム</t>
    </rPh>
    <rPh sb="32" eb="34">
      <t>イタク</t>
    </rPh>
    <rPh sb="35" eb="37">
      <t>ノウヒン</t>
    </rPh>
    <rPh sb="37" eb="38">
      <t>ズ</t>
    </rPh>
    <rPh sb="38" eb="39">
      <t>ショ</t>
    </rPh>
    <rPh sb="40" eb="42">
      <t>ヘイセイ</t>
    </rPh>
    <rPh sb="44" eb="45">
      <t>ネン</t>
    </rPh>
    <rPh sb="46" eb="47">
      <t>ガツ</t>
    </rPh>
    <phoneticPr fontId="2"/>
  </si>
  <si>
    <t>平成17年度　公共補委第2号　小新保雨水幹線地質調査業務委託　平成17年11月</t>
    <rPh sb="0" eb="2">
      <t>ヘイセイ</t>
    </rPh>
    <rPh sb="4" eb="5">
      <t>ネン</t>
    </rPh>
    <rPh sb="5" eb="6">
      <t>ド</t>
    </rPh>
    <rPh sb="7" eb="9">
      <t>コウキョウ</t>
    </rPh>
    <rPh sb="9" eb="10">
      <t>ホ</t>
    </rPh>
    <rPh sb="10" eb="11">
      <t>イ</t>
    </rPh>
    <rPh sb="11" eb="12">
      <t>ダイ</t>
    </rPh>
    <rPh sb="13" eb="14">
      <t>ゴウ</t>
    </rPh>
    <rPh sb="15" eb="16">
      <t>コ</t>
    </rPh>
    <rPh sb="16" eb="18">
      <t>シンボ</t>
    </rPh>
    <rPh sb="18" eb="20">
      <t>ウスイ</t>
    </rPh>
    <rPh sb="20" eb="22">
      <t>カンセン</t>
    </rPh>
    <rPh sb="22" eb="24">
      <t>チシツ</t>
    </rPh>
    <rPh sb="24" eb="26">
      <t>チョウサ</t>
    </rPh>
    <rPh sb="26" eb="28">
      <t>ギョウム</t>
    </rPh>
    <rPh sb="28" eb="30">
      <t>イタク</t>
    </rPh>
    <rPh sb="31" eb="33">
      <t>ヘイセイ</t>
    </rPh>
    <rPh sb="35" eb="36">
      <t>ネン</t>
    </rPh>
    <rPh sb="38" eb="39">
      <t>ガツ</t>
    </rPh>
    <phoneticPr fontId="2"/>
  </si>
  <si>
    <t>平成15年度　1級河川信濃川水系　滝谷川　39樋門　河川法第24条・第26条　河川占用許可申請書</t>
    <rPh sb="0" eb="2">
      <t>ヘイセイ</t>
    </rPh>
    <rPh sb="4" eb="5">
      <t>ネン</t>
    </rPh>
    <rPh sb="5" eb="6">
      <t>ド</t>
    </rPh>
    <rPh sb="8" eb="9">
      <t>キュウ</t>
    </rPh>
    <rPh sb="9" eb="11">
      <t>カセン</t>
    </rPh>
    <rPh sb="11" eb="14">
      <t>シナノガワ</t>
    </rPh>
    <rPh sb="14" eb="16">
      <t>スイケイ</t>
    </rPh>
    <rPh sb="17" eb="18">
      <t>タキ</t>
    </rPh>
    <rPh sb="18" eb="19">
      <t>ヤ</t>
    </rPh>
    <rPh sb="19" eb="20">
      <t>カワ</t>
    </rPh>
    <rPh sb="23" eb="24">
      <t>ヒ</t>
    </rPh>
    <rPh sb="24" eb="25">
      <t>モン</t>
    </rPh>
    <rPh sb="26" eb="29">
      <t>カセンホウ</t>
    </rPh>
    <rPh sb="29" eb="30">
      <t>ダイ</t>
    </rPh>
    <rPh sb="32" eb="33">
      <t>ジョウ</t>
    </rPh>
    <rPh sb="34" eb="35">
      <t>ダイ</t>
    </rPh>
    <rPh sb="37" eb="38">
      <t>ジョウ</t>
    </rPh>
    <rPh sb="39" eb="41">
      <t>カセン</t>
    </rPh>
    <rPh sb="41" eb="43">
      <t>センヨウ</t>
    </rPh>
    <rPh sb="43" eb="45">
      <t>キョカ</t>
    </rPh>
    <rPh sb="45" eb="47">
      <t>シンセイ</t>
    </rPh>
    <rPh sb="47" eb="48">
      <t>ショ</t>
    </rPh>
    <phoneticPr fontId="2"/>
  </si>
  <si>
    <t>平成21年度　ガス補償契約書類（単独）</t>
    <rPh sb="9" eb="11">
      <t>ホショウ</t>
    </rPh>
    <rPh sb="11" eb="13">
      <t>ケイヤク</t>
    </rPh>
    <rPh sb="13" eb="14">
      <t>ショ</t>
    </rPh>
    <rPh sb="14" eb="15">
      <t>ルイ</t>
    </rPh>
    <rPh sb="16" eb="18">
      <t>タンドク</t>
    </rPh>
    <phoneticPr fontId="2"/>
  </si>
  <si>
    <t>平成21年度　ガス補償契約書綴（補助）</t>
    <rPh sb="9" eb="11">
      <t>ホショウ</t>
    </rPh>
    <rPh sb="11" eb="13">
      <t>ケイヤク</t>
    </rPh>
    <rPh sb="13" eb="14">
      <t>ショ</t>
    </rPh>
    <rPh sb="14" eb="15">
      <t>ツヅ</t>
    </rPh>
    <rPh sb="16" eb="18">
      <t>ホジョ</t>
    </rPh>
    <phoneticPr fontId="2"/>
  </si>
  <si>
    <t>平成20年度　ガス補償契約書綴（補助）</t>
    <rPh sb="9" eb="11">
      <t>ホショウ</t>
    </rPh>
    <rPh sb="11" eb="13">
      <t>ケイヤク</t>
    </rPh>
    <rPh sb="13" eb="14">
      <t>ショ</t>
    </rPh>
    <rPh sb="14" eb="15">
      <t>ツヅ</t>
    </rPh>
    <rPh sb="16" eb="18">
      <t>ホジョ</t>
    </rPh>
    <phoneticPr fontId="2"/>
  </si>
  <si>
    <t>平成20年度　ガス補償契約書類（単独）</t>
    <rPh sb="9" eb="11">
      <t>ホショウ</t>
    </rPh>
    <rPh sb="11" eb="13">
      <t>ケイヤク</t>
    </rPh>
    <rPh sb="13" eb="14">
      <t>ショ</t>
    </rPh>
    <rPh sb="14" eb="15">
      <t>ルイ</t>
    </rPh>
    <rPh sb="16" eb="18">
      <t>タンドク</t>
    </rPh>
    <phoneticPr fontId="2"/>
  </si>
  <si>
    <t>平成15年度　家屋補償契約書</t>
    <rPh sb="0" eb="2">
      <t>ヘイセイ</t>
    </rPh>
    <rPh sb="4" eb="6">
      <t>ネンド</t>
    </rPh>
    <rPh sb="7" eb="9">
      <t>カオク</t>
    </rPh>
    <rPh sb="9" eb="11">
      <t>ホショウ</t>
    </rPh>
    <rPh sb="11" eb="13">
      <t>ケイヤク</t>
    </rPh>
    <rPh sb="13" eb="14">
      <t>ショ</t>
    </rPh>
    <phoneticPr fontId="2"/>
  </si>
  <si>
    <t>平成16～18年度　家屋補償契約書綴</t>
    <rPh sb="0" eb="2">
      <t>ヘイセイ</t>
    </rPh>
    <rPh sb="7" eb="9">
      <t>ネンド</t>
    </rPh>
    <rPh sb="10" eb="12">
      <t>カオク</t>
    </rPh>
    <rPh sb="12" eb="14">
      <t>ホショウ</t>
    </rPh>
    <rPh sb="14" eb="16">
      <t>ケイヤク</t>
    </rPh>
    <rPh sb="16" eb="17">
      <t>ショ</t>
    </rPh>
    <rPh sb="17" eb="18">
      <t>ツヅ</t>
    </rPh>
    <phoneticPr fontId="2"/>
  </si>
  <si>
    <t>平成18年度　ガス・上水道補償協定書綴</t>
    <rPh sb="0" eb="2">
      <t>ヘイセイ</t>
    </rPh>
    <rPh sb="4" eb="6">
      <t>ネンド</t>
    </rPh>
    <rPh sb="10" eb="13">
      <t>ジョウスイドウ</t>
    </rPh>
    <rPh sb="13" eb="15">
      <t>ホショウ</t>
    </rPh>
    <rPh sb="15" eb="17">
      <t>キョウテイ</t>
    </rPh>
    <rPh sb="17" eb="18">
      <t>ショ</t>
    </rPh>
    <rPh sb="18" eb="19">
      <t>ツヅ</t>
    </rPh>
    <phoneticPr fontId="2"/>
  </si>
  <si>
    <t>平成18年度～
　　公共基準点撤去承認申請書・竣功報告書綴</t>
    <rPh sb="0" eb="2">
      <t>ヘイセイ</t>
    </rPh>
    <rPh sb="4" eb="6">
      <t>ネンド</t>
    </rPh>
    <rPh sb="10" eb="12">
      <t>コウキョウ</t>
    </rPh>
    <rPh sb="12" eb="15">
      <t>キジュンテン</t>
    </rPh>
    <rPh sb="15" eb="17">
      <t>テッキョ</t>
    </rPh>
    <rPh sb="17" eb="19">
      <t>ショウニン</t>
    </rPh>
    <rPh sb="19" eb="21">
      <t>シンセイ</t>
    </rPh>
    <rPh sb="21" eb="22">
      <t>ショ</t>
    </rPh>
    <rPh sb="23" eb="24">
      <t>シュン</t>
    </rPh>
    <rPh sb="24" eb="25">
      <t>コウ</t>
    </rPh>
    <rPh sb="25" eb="27">
      <t>ホウコク</t>
    </rPh>
    <rPh sb="27" eb="28">
      <t>ショ</t>
    </rPh>
    <rPh sb="28" eb="29">
      <t>ツヅ</t>
    </rPh>
    <phoneticPr fontId="2"/>
  </si>
  <si>
    <t>昭和60年度～　土地使用契約書綴</t>
    <rPh sb="0" eb="2">
      <t>ショウワ</t>
    </rPh>
    <rPh sb="4" eb="6">
      <t>ネンド</t>
    </rPh>
    <rPh sb="8" eb="10">
      <t>トチ</t>
    </rPh>
    <rPh sb="10" eb="12">
      <t>シヨウ</t>
    </rPh>
    <rPh sb="12" eb="14">
      <t>ケイヤク</t>
    </rPh>
    <rPh sb="14" eb="15">
      <t>ショ</t>
    </rPh>
    <rPh sb="15" eb="16">
      <t>ツヅ</t>
    </rPh>
    <phoneticPr fontId="2"/>
  </si>
  <si>
    <t>平成12年度 委№15
　　 公共下水道事業地質調査委託報告書</t>
    <rPh sb="0" eb="2">
      <t>ヘイセイ</t>
    </rPh>
    <rPh sb="4" eb="6">
      <t>ネンド</t>
    </rPh>
    <rPh sb="7" eb="8">
      <t>イ</t>
    </rPh>
    <rPh sb="15" eb="17">
      <t>コウキョウ</t>
    </rPh>
    <rPh sb="17" eb="20">
      <t>ゲスイドウ</t>
    </rPh>
    <rPh sb="20" eb="22">
      <t>ジギョウ</t>
    </rPh>
    <rPh sb="22" eb="24">
      <t>チシツ</t>
    </rPh>
    <rPh sb="24" eb="26">
      <t>チョウサ</t>
    </rPh>
    <rPh sb="26" eb="28">
      <t>イタク</t>
    </rPh>
    <rPh sb="28" eb="31">
      <t>ホウコクショ</t>
    </rPh>
    <phoneticPr fontId="2"/>
  </si>
  <si>
    <t>昭和55年度 下第2-11-92号
　　 新津幹線土質調査委託報告書</t>
    <rPh sb="0" eb="2">
      <t>ショウワ</t>
    </rPh>
    <rPh sb="4" eb="6">
      <t>ネンド</t>
    </rPh>
    <rPh sb="7" eb="8">
      <t>シタ</t>
    </rPh>
    <rPh sb="8" eb="9">
      <t>ダイ</t>
    </rPh>
    <rPh sb="16" eb="17">
      <t>ゴウ</t>
    </rPh>
    <rPh sb="21" eb="23">
      <t>ニイツ</t>
    </rPh>
    <rPh sb="23" eb="25">
      <t>カンセン</t>
    </rPh>
    <rPh sb="25" eb="27">
      <t>ドシツ</t>
    </rPh>
    <rPh sb="27" eb="29">
      <t>チョウサ</t>
    </rPh>
    <rPh sb="29" eb="31">
      <t>イタク</t>
    </rPh>
    <rPh sb="31" eb="34">
      <t>ホウコクショ</t>
    </rPh>
    <phoneticPr fontId="2"/>
  </si>
  <si>
    <t>昭和60年度 信濃川下流流域下水道（新津処理区）
　新津幹線管渠築造1号幹線土質調査委託報告書</t>
    <rPh sb="0" eb="2">
      <t>ショウワ</t>
    </rPh>
    <rPh sb="4" eb="6">
      <t>ネンド</t>
    </rPh>
    <rPh sb="7" eb="10">
      <t>シナノガワ</t>
    </rPh>
    <rPh sb="10" eb="12">
      <t>カリュウ</t>
    </rPh>
    <rPh sb="12" eb="14">
      <t>リュウイキ</t>
    </rPh>
    <rPh sb="14" eb="17">
      <t>ゲスイドウ</t>
    </rPh>
    <rPh sb="18" eb="20">
      <t>ニイツ</t>
    </rPh>
    <rPh sb="20" eb="22">
      <t>ショリ</t>
    </rPh>
    <rPh sb="22" eb="23">
      <t>ク</t>
    </rPh>
    <rPh sb="26" eb="28">
      <t>ニイツ</t>
    </rPh>
    <rPh sb="28" eb="30">
      <t>カンセン</t>
    </rPh>
    <rPh sb="30" eb="31">
      <t>カン</t>
    </rPh>
    <rPh sb="31" eb="32">
      <t>キョ</t>
    </rPh>
    <rPh sb="32" eb="34">
      <t>チクゾウ</t>
    </rPh>
    <rPh sb="35" eb="36">
      <t>ゴウ</t>
    </rPh>
    <rPh sb="36" eb="38">
      <t>カンセン</t>
    </rPh>
    <rPh sb="38" eb="40">
      <t>ドシツ</t>
    </rPh>
    <rPh sb="40" eb="42">
      <t>チョウサ</t>
    </rPh>
    <rPh sb="42" eb="44">
      <t>イタク</t>
    </rPh>
    <rPh sb="44" eb="47">
      <t>ホウコクショ</t>
    </rPh>
    <phoneticPr fontId="2"/>
  </si>
  <si>
    <t>昭和63年度
　 63-1-53・55工区関連地質調査業務委託報告書</t>
    <rPh sb="0" eb="2">
      <t>ショウワ</t>
    </rPh>
    <rPh sb="4" eb="6">
      <t>ネンド</t>
    </rPh>
    <rPh sb="19" eb="21">
      <t>コウク</t>
    </rPh>
    <rPh sb="21" eb="23">
      <t>カンレン</t>
    </rPh>
    <rPh sb="23" eb="25">
      <t>チシツ</t>
    </rPh>
    <rPh sb="25" eb="27">
      <t>チョウサ</t>
    </rPh>
    <rPh sb="27" eb="29">
      <t>ギョウム</t>
    </rPh>
    <rPh sb="29" eb="31">
      <t>イタク</t>
    </rPh>
    <rPh sb="31" eb="34">
      <t>ホウコクショ</t>
    </rPh>
    <phoneticPr fontId="2"/>
  </si>
  <si>
    <t>平成3年度 公共補第1号
　 長柄町他土質調査業務委託報告書</t>
    <rPh sb="0" eb="2">
      <t>ヘイセイ</t>
    </rPh>
    <rPh sb="3" eb="5">
      <t>ネンド</t>
    </rPh>
    <rPh sb="6" eb="8">
      <t>コウキョウ</t>
    </rPh>
    <rPh sb="8" eb="9">
      <t>ホ</t>
    </rPh>
    <rPh sb="9" eb="10">
      <t>ダイ</t>
    </rPh>
    <rPh sb="11" eb="12">
      <t>ゴウ</t>
    </rPh>
    <rPh sb="15" eb="17">
      <t>ナガエ</t>
    </rPh>
    <rPh sb="17" eb="18">
      <t>チョウ</t>
    </rPh>
    <rPh sb="18" eb="19">
      <t>ホカ</t>
    </rPh>
    <rPh sb="19" eb="21">
      <t>ドシツ</t>
    </rPh>
    <rPh sb="21" eb="23">
      <t>チョウサ</t>
    </rPh>
    <rPh sb="23" eb="25">
      <t>ギョウム</t>
    </rPh>
    <rPh sb="25" eb="27">
      <t>イタク</t>
    </rPh>
    <rPh sb="27" eb="30">
      <t>ホウコクショ</t>
    </rPh>
    <phoneticPr fontId="2"/>
  </si>
  <si>
    <t>平成3年度 南部1号汚水幹線管渠築造
　　（3-1-5）工事地質調査報告書</t>
    <rPh sb="0" eb="2">
      <t>ヘイセイ</t>
    </rPh>
    <rPh sb="3" eb="5">
      <t>ネンド</t>
    </rPh>
    <rPh sb="6" eb="8">
      <t>ナンブ</t>
    </rPh>
    <rPh sb="9" eb="10">
      <t>ゴウ</t>
    </rPh>
    <rPh sb="10" eb="12">
      <t>オスイ</t>
    </rPh>
    <rPh sb="12" eb="14">
      <t>カンセン</t>
    </rPh>
    <rPh sb="14" eb="15">
      <t>カン</t>
    </rPh>
    <rPh sb="15" eb="16">
      <t>キョ</t>
    </rPh>
    <rPh sb="16" eb="18">
      <t>チクゾウ</t>
    </rPh>
    <rPh sb="28" eb="30">
      <t>コウジ</t>
    </rPh>
    <rPh sb="30" eb="32">
      <t>チシツ</t>
    </rPh>
    <rPh sb="32" eb="34">
      <t>チョウサ</t>
    </rPh>
    <rPh sb="34" eb="37">
      <t>ホウコクショ</t>
    </rPh>
    <phoneticPr fontId="2"/>
  </si>
  <si>
    <t>平成9年度 公共単委第2号
　 小新保地質調査業務委託報告書</t>
    <rPh sb="0" eb="2">
      <t>ヘイセイ</t>
    </rPh>
    <rPh sb="3" eb="5">
      <t>ネンド</t>
    </rPh>
    <rPh sb="6" eb="8">
      <t>コウキョウ</t>
    </rPh>
    <rPh sb="8" eb="9">
      <t>タン</t>
    </rPh>
    <rPh sb="9" eb="10">
      <t>イ</t>
    </rPh>
    <rPh sb="10" eb="11">
      <t>ダイ</t>
    </rPh>
    <rPh sb="12" eb="13">
      <t>ゴウ</t>
    </rPh>
    <rPh sb="16" eb="17">
      <t>コ</t>
    </rPh>
    <rPh sb="17" eb="19">
      <t>シンボ</t>
    </rPh>
    <rPh sb="19" eb="21">
      <t>チシツ</t>
    </rPh>
    <rPh sb="21" eb="23">
      <t>チョウサ</t>
    </rPh>
    <rPh sb="23" eb="25">
      <t>ギョウム</t>
    </rPh>
    <rPh sb="25" eb="27">
      <t>イタク</t>
    </rPh>
    <rPh sb="27" eb="29">
      <t>ホウコク</t>
    </rPh>
    <rPh sb="29" eb="30">
      <t>ショ</t>
    </rPh>
    <phoneticPr fontId="2"/>
  </si>
  <si>
    <t>平成11年度 委№10公共下水道事業地質調査
　　（その１）委託報告書</t>
    <rPh sb="0" eb="2">
      <t>ヘイセイ</t>
    </rPh>
    <rPh sb="4" eb="6">
      <t>ネンド</t>
    </rPh>
    <rPh sb="7" eb="8">
      <t>イ</t>
    </rPh>
    <rPh sb="11" eb="13">
      <t>コウキョウ</t>
    </rPh>
    <rPh sb="13" eb="16">
      <t>ゲスイドウ</t>
    </rPh>
    <rPh sb="16" eb="18">
      <t>ジギョウ</t>
    </rPh>
    <rPh sb="18" eb="20">
      <t>チシツ</t>
    </rPh>
    <rPh sb="20" eb="22">
      <t>チョウサ</t>
    </rPh>
    <rPh sb="30" eb="32">
      <t>イタク</t>
    </rPh>
    <rPh sb="32" eb="35">
      <t>ホウコクショ</t>
    </rPh>
    <phoneticPr fontId="2"/>
  </si>
  <si>
    <t>平成19年度 委第10号 
　　公共下水道事業地質調査委託報告書</t>
    <rPh sb="0" eb="2">
      <t>ヘイセイ</t>
    </rPh>
    <rPh sb="4" eb="6">
      <t>ネンド</t>
    </rPh>
    <rPh sb="7" eb="8">
      <t>イ</t>
    </rPh>
    <rPh sb="8" eb="9">
      <t>ダイ</t>
    </rPh>
    <rPh sb="11" eb="12">
      <t>ゴウ</t>
    </rPh>
    <rPh sb="16" eb="18">
      <t>コウキョウ</t>
    </rPh>
    <rPh sb="18" eb="21">
      <t>ゲスイドウ</t>
    </rPh>
    <rPh sb="21" eb="23">
      <t>ジギョウ</t>
    </rPh>
    <rPh sb="23" eb="25">
      <t>チシツ</t>
    </rPh>
    <rPh sb="25" eb="27">
      <t>チョウサ</t>
    </rPh>
    <rPh sb="27" eb="29">
      <t>イタク</t>
    </rPh>
    <rPh sb="29" eb="32">
      <t>ホウコクショ</t>
    </rPh>
    <phoneticPr fontId="2"/>
  </si>
  <si>
    <t>平成20年度 委第19号 
　　公共下水道事業地質調査委託報告書</t>
    <rPh sb="0" eb="2">
      <t>ヘイセイ</t>
    </rPh>
    <rPh sb="4" eb="6">
      <t>ネンド</t>
    </rPh>
    <rPh sb="7" eb="8">
      <t>イ</t>
    </rPh>
    <rPh sb="8" eb="9">
      <t>ダイ</t>
    </rPh>
    <rPh sb="11" eb="12">
      <t>ゴウ</t>
    </rPh>
    <rPh sb="16" eb="18">
      <t>コウキョウ</t>
    </rPh>
    <rPh sb="18" eb="21">
      <t>ゲスイドウ</t>
    </rPh>
    <rPh sb="21" eb="23">
      <t>ジギョウ</t>
    </rPh>
    <rPh sb="23" eb="25">
      <t>チシツ</t>
    </rPh>
    <rPh sb="25" eb="27">
      <t>チョウサ</t>
    </rPh>
    <rPh sb="27" eb="29">
      <t>イタク</t>
    </rPh>
    <rPh sb="29" eb="32">
      <t>ホウコクショ</t>
    </rPh>
    <phoneticPr fontId="2"/>
  </si>
  <si>
    <t>平成22年度　補償依頼綴（越天ガス宛）</t>
    <rPh sb="0" eb="2">
      <t>ヘイセイ</t>
    </rPh>
    <rPh sb="4" eb="6">
      <t>ネンド</t>
    </rPh>
    <rPh sb="7" eb="9">
      <t>ホショウ</t>
    </rPh>
    <rPh sb="9" eb="11">
      <t>イライ</t>
    </rPh>
    <rPh sb="11" eb="12">
      <t>ツヅ</t>
    </rPh>
    <rPh sb="13" eb="14">
      <t>コシ</t>
    </rPh>
    <rPh sb="14" eb="15">
      <t>テン</t>
    </rPh>
    <rPh sb="17" eb="18">
      <t>アテ</t>
    </rPh>
    <phoneticPr fontId="2"/>
  </si>
  <si>
    <t>北部第1処理分区管渠布設(14-1-9)工事</t>
    <rPh sb="0" eb="2">
      <t>ホクブ</t>
    </rPh>
    <rPh sb="2" eb="3">
      <t>ダイ</t>
    </rPh>
    <rPh sb="4" eb="6">
      <t>ショリ</t>
    </rPh>
    <rPh sb="6" eb="7">
      <t>ブン</t>
    </rPh>
    <rPh sb="7" eb="8">
      <t>ク</t>
    </rPh>
    <rPh sb="8" eb="9">
      <t>カン</t>
    </rPh>
    <rPh sb="9" eb="10">
      <t>キョ</t>
    </rPh>
    <rPh sb="10" eb="12">
      <t>フセツ</t>
    </rPh>
    <rPh sb="20" eb="22">
      <t>コウジ</t>
    </rPh>
    <phoneticPr fontId="2"/>
  </si>
  <si>
    <t>北部３号汚水幹線管渠布設(14-1-2)工事</t>
    <rPh sb="0" eb="2">
      <t>ホクブ</t>
    </rPh>
    <rPh sb="3" eb="4">
      <t>ゴウ</t>
    </rPh>
    <rPh sb="4" eb="5">
      <t>オ</t>
    </rPh>
    <rPh sb="5" eb="6">
      <t>スイ</t>
    </rPh>
    <rPh sb="6" eb="8">
      <t>カンセン</t>
    </rPh>
    <rPh sb="8" eb="9">
      <t>カン</t>
    </rPh>
    <rPh sb="9" eb="10">
      <t>キョ</t>
    </rPh>
    <rPh sb="10" eb="12">
      <t>フセツ</t>
    </rPh>
    <rPh sb="20" eb="22">
      <t>コウジ</t>
    </rPh>
    <phoneticPr fontId="2"/>
  </si>
  <si>
    <t>平成11年度　家屋物件等補償契約書</t>
    <rPh sb="0" eb="2">
      <t>ヘイセイ</t>
    </rPh>
    <rPh sb="4" eb="6">
      <t>ネンド</t>
    </rPh>
    <rPh sb="7" eb="9">
      <t>カオク</t>
    </rPh>
    <rPh sb="9" eb="11">
      <t>ブッケン</t>
    </rPh>
    <rPh sb="11" eb="12">
      <t>トウ</t>
    </rPh>
    <rPh sb="12" eb="14">
      <t>ホショウ</t>
    </rPh>
    <rPh sb="14" eb="16">
      <t>ケイヤク</t>
    </rPh>
    <rPh sb="16" eb="17">
      <t>ショ</t>
    </rPh>
    <phoneticPr fontId="2"/>
  </si>
  <si>
    <t>平成11年度　電力・ＮＴＴ補償契約書</t>
    <rPh sb="0" eb="2">
      <t>ヘイセイ</t>
    </rPh>
    <rPh sb="4" eb="6">
      <t>ネンド</t>
    </rPh>
    <rPh sb="7" eb="9">
      <t>デンリョク</t>
    </rPh>
    <rPh sb="13" eb="15">
      <t>ホショウ</t>
    </rPh>
    <rPh sb="15" eb="17">
      <t>ケイヤク</t>
    </rPh>
    <rPh sb="17" eb="18">
      <t>ショ</t>
    </rPh>
    <phoneticPr fontId="2"/>
  </si>
  <si>
    <t>平成12年度　水道補償契約書（補助）</t>
    <rPh sb="0" eb="2">
      <t>ヘイセイ</t>
    </rPh>
    <rPh sb="4" eb="6">
      <t>ネンド</t>
    </rPh>
    <rPh sb="7" eb="9">
      <t>スイドウ</t>
    </rPh>
    <rPh sb="9" eb="11">
      <t>ホショウ</t>
    </rPh>
    <rPh sb="11" eb="13">
      <t>ケイヤク</t>
    </rPh>
    <rPh sb="13" eb="14">
      <t>ショ</t>
    </rPh>
    <rPh sb="15" eb="17">
      <t>ホジョ</t>
    </rPh>
    <phoneticPr fontId="2"/>
  </si>
  <si>
    <t>平成12年度　水道補償契約書（単独）</t>
    <rPh sb="0" eb="2">
      <t>ヘイセイ</t>
    </rPh>
    <rPh sb="4" eb="6">
      <t>ネンド</t>
    </rPh>
    <rPh sb="7" eb="9">
      <t>スイドウ</t>
    </rPh>
    <rPh sb="9" eb="11">
      <t>ホショウ</t>
    </rPh>
    <rPh sb="11" eb="13">
      <t>ケイヤク</t>
    </rPh>
    <rPh sb="13" eb="14">
      <t>ショ</t>
    </rPh>
    <rPh sb="15" eb="16">
      <t>タン</t>
    </rPh>
    <rPh sb="16" eb="17">
      <t>ドク</t>
    </rPh>
    <phoneticPr fontId="2"/>
  </si>
  <si>
    <t>平成12年度　ガス補償契約書（単独）</t>
    <rPh sb="0" eb="2">
      <t>ヘイセイ</t>
    </rPh>
    <rPh sb="4" eb="6">
      <t>ネンド</t>
    </rPh>
    <rPh sb="9" eb="11">
      <t>ホショウ</t>
    </rPh>
    <rPh sb="11" eb="13">
      <t>ケイヤク</t>
    </rPh>
    <rPh sb="13" eb="14">
      <t>ショ</t>
    </rPh>
    <rPh sb="15" eb="16">
      <t>タン</t>
    </rPh>
    <rPh sb="16" eb="17">
      <t>ドク</t>
    </rPh>
    <phoneticPr fontId="2"/>
  </si>
  <si>
    <t>平成12年度　家屋物件等補償契約書</t>
    <rPh sb="0" eb="2">
      <t>ヘイセイ</t>
    </rPh>
    <rPh sb="4" eb="6">
      <t>ネンド</t>
    </rPh>
    <rPh sb="7" eb="9">
      <t>カオク</t>
    </rPh>
    <rPh sb="9" eb="11">
      <t>ブッケン</t>
    </rPh>
    <rPh sb="11" eb="12">
      <t>トウ</t>
    </rPh>
    <rPh sb="12" eb="14">
      <t>ホショウ</t>
    </rPh>
    <rPh sb="14" eb="16">
      <t>ケイヤク</t>
    </rPh>
    <rPh sb="16" eb="17">
      <t>ショ</t>
    </rPh>
    <phoneticPr fontId="2"/>
  </si>
  <si>
    <t>平成12年度　電力・ＮＴＴ補償契約書</t>
    <rPh sb="0" eb="2">
      <t>ヘイセイ</t>
    </rPh>
    <rPh sb="4" eb="6">
      <t>ネンド</t>
    </rPh>
    <rPh sb="7" eb="9">
      <t>デンリョク</t>
    </rPh>
    <rPh sb="13" eb="15">
      <t>ホショウ</t>
    </rPh>
    <rPh sb="15" eb="17">
      <t>ケイヤク</t>
    </rPh>
    <rPh sb="17" eb="18">
      <t>ショ</t>
    </rPh>
    <phoneticPr fontId="2"/>
  </si>
  <si>
    <t>平成13年度　水道補償契約書（補助）</t>
    <rPh sb="0" eb="2">
      <t>ヘイセイ</t>
    </rPh>
    <rPh sb="4" eb="6">
      <t>ネンド</t>
    </rPh>
    <rPh sb="7" eb="9">
      <t>スイドウ</t>
    </rPh>
    <rPh sb="9" eb="11">
      <t>ホショウ</t>
    </rPh>
    <rPh sb="11" eb="13">
      <t>ケイヤク</t>
    </rPh>
    <rPh sb="13" eb="14">
      <t>ショ</t>
    </rPh>
    <rPh sb="15" eb="17">
      <t>ホジョ</t>
    </rPh>
    <phoneticPr fontId="2"/>
  </si>
  <si>
    <t>平成13年度　水道補償契約書（単独）</t>
    <rPh sb="0" eb="2">
      <t>ヘイセイ</t>
    </rPh>
    <rPh sb="4" eb="6">
      <t>ネンド</t>
    </rPh>
    <rPh sb="7" eb="9">
      <t>スイドウ</t>
    </rPh>
    <rPh sb="9" eb="11">
      <t>ホショウ</t>
    </rPh>
    <rPh sb="11" eb="13">
      <t>ケイヤク</t>
    </rPh>
    <rPh sb="13" eb="14">
      <t>ショ</t>
    </rPh>
    <rPh sb="15" eb="16">
      <t>タン</t>
    </rPh>
    <rPh sb="16" eb="17">
      <t>ドク</t>
    </rPh>
    <phoneticPr fontId="2"/>
  </si>
  <si>
    <t>平成13年度　ガス補償契約書（補助）</t>
    <rPh sb="0" eb="2">
      <t>ヘイセイ</t>
    </rPh>
    <rPh sb="4" eb="6">
      <t>ネンド</t>
    </rPh>
    <rPh sb="9" eb="11">
      <t>ホショウ</t>
    </rPh>
    <rPh sb="11" eb="13">
      <t>ケイヤク</t>
    </rPh>
    <rPh sb="13" eb="14">
      <t>ショ</t>
    </rPh>
    <rPh sb="15" eb="17">
      <t>ホジョ</t>
    </rPh>
    <phoneticPr fontId="2"/>
  </si>
  <si>
    <t>平成13年度　ガス補償契約書（単独）</t>
    <rPh sb="0" eb="2">
      <t>ヘイセイ</t>
    </rPh>
    <rPh sb="4" eb="6">
      <t>ネンド</t>
    </rPh>
    <rPh sb="9" eb="11">
      <t>ホショウ</t>
    </rPh>
    <rPh sb="11" eb="13">
      <t>ケイヤク</t>
    </rPh>
    <rPh sb="13" eb="14">
      <t>ショ</t>
    </rPh>
    <rPh sb="15" eb="16">
      <t>タン</t>
    </rPh>
    <rPh sb="16" eb="17">
      <t>ドク</t>
    </rPh>
    <phoneticPr fontId="2"/>
  </si>
  <si>
    <t>平成13年度　家屋物件等補償契約書</t>
    <rPh sb="0" eb="2">
      <t>ヘイセイ</t>
    </rPh>
    <rPh sb="4" eb="6">
      <t>ネンド</t>
    </rPh>
    <rPh sb="7" eb="9">
      <t>カオク</t>
    </rPh>
    <rPh sb="9" eb="11">
      <t>ブッケン</t>
    </rPh>
    <rPh sb="11" eb="12">
      <t>トウ</t>
    </rPh>
    <rPh sb="12" eb="14">
      <t>ホショウ</t>
    </rPh>
    <rPh sb="14" eb="16">
      <t>ケイヤク</t>
    </rPh>
    <rPh sb="16" eb="17">
      <t>ショ</t>
    </rPh>
    <phoneticPr fontId="2"/>
  </si>
  <si>
    <t>平成13年度　電力・ＮＴＴ補償契約書</t>
    <rPh sb="0" eb="2">
      <t>ヘイセイ</t>
    </rPh>
    <rPh sb="4" eb="6">
      <t>ネンド</t>
    </rPh>
    <rPh sb="7" eb="9">
      <t>デンリョク</t>
    </rPh>
    <rPh sb="13" eb="15">
      <t>ホショウ</t>
    </rPh>
    <rPh sb="15" eb="17">
      <t>ケイヤク</t>
    </rPh>
    <rPh sb="17" eb="18">
      <t>ショ</t>
    </rPh>
    <phoneticPr fontId="2"/>
  </si>
  <si>
    <t>平成14年度　水道補償契約書（補助）①</t>
    <rPh sb="0" eb="2">
      <t>ヘイセイ</t>
    </rPh>
    <rPh sb="4" eb="6">
      <t>ネンド</t>
    </rPh>
    <rPh sb="7" eb="9">
      <t>スイドウ</t>
    </rPh>
    <rPh sb="9" eb="11">
      <t>ホショウ</t>
    </rPh>
    <rPh sb="11" eb="13">
      <t>ケイヤク</t>
    </rPh>
    <rPh sb="13" eb="14">
      <t>ショ</t>
    </rPh>
    <rPh sb="15" eb="17">
      <t>ホジョ</t>
    </rPh>
    <phoneticPr fontId="2"/>
  </si>
  <si>
    <t>平成14年度　水道補償契約書（補助）②</t>
    <rPh sb="0" eb="2">
      <t>ヘイセイ</t>
    </rPh>
    <rPh sb="4" eb="6">
      <t>ネンド</t>
    </rPh>
    <rPh sb="7" eb="9">
      <t>スイドウ</t>
    </rPh>
    <rPh sb="9" eb="11">
      <t>ホショウ</t>
    </rPh>
    <rPh sb="11" eb="13">
      <t>ケイヤク</t>
    </rPh>
    <rPh sb="13" eb="14">
      <t>ショ</t>
    </rPh>
    <rPh sb="15" eb="17">
      <t>ホジョ</t>
    </rPh>
    <phoneticPr fontId="2"/>
  </si>
  <si>
    <t>平成14年度　水道補償契約書（単独）①</t>
    <rPh sb="0" eb="2">
      <t>ヘイセイ</t>
    </rPh>
    <rPh sb="4" eb="6">
      <t>ネンド</t>
    </rPh>
    <rPh sb="7" eb="9">
      <t>スイドウ</t>
    </rPh>
    <rPh sb="9" eb="11">
      <t>ホショウ</t>
    </rPh>
    <rPh sb="11" eb="13">
      <t>ケイヤク</t>
    </rPh>
    <rPh sb="13" eb="14">
      <t>ショ</t>
    </rPh>
    <rPh sb="15" eb="16">
      <t>タン</t>
    </rPh>
    <rPh sb="16" eb="17">
      <t>ドク</t>
    </rPh>
    <phoneticPr fontId="2"/>
  </si>
  <si>
    <t>平成14年度　水道補償契約書（単独）②</t>
    <rPh sb="0" eb="2">
      <t>ヘイセイ</t>
    </rPh>
    <rPh sb="4" eb="6">
      <t>ネンド</t>
    </rPh>
    <rPh sb="7" eb="9">
      <t>スイドウ</t>
    </rPh>
    <rPh sb="9" eb="11">
      <t>ホショウ</t>
    </rPh>
    <rPh sb="11" eb="13">
      <t>ケイヤク</t>
    </rPh>
    <rPh sb="13" eb="14">
      <t>ショ</t>
    </rPh>
    <rPh sb="15" eb="16">
      <t>タン</t>
    </rPh>
    <rPh sb="16" eb="17">
      <t>ドク</t>
    </rPh>
    <phoneticPr fontId="2"/>
  </si>
  <si>
    <t>平成14年度　ガス補償契約書（補助）</t>
    <rPh sb="0" eb="2">
      <t>ヘイセイ</t>
    </rPh>
    <rPh sb="4" eb="6">
      <t>ネンド</t>
    </rPh>
    <rPh sb="9" eb="11">
      <t>ホショウ</t>
    </rPh>
    <rPh sb="11" eb="13">
      <t>ケイヤク</t>
    </rPh>
    <rPh sb="13" eb="14">
      <t>ショ</t>
    </rPh>
    <rPh sb="15" eb="17">
      <t>ホジョ</t>
    </rPh>
    <phoneticPr fontId="2"/>
  </si>
  <si>
    <t>平成14年度　ガス補償契約書（単独）</t>
    <rPh sb="0" eb="2">
      <t>ヘイセイ</t>
    </rPh>
    <rPh sb="4" eb="6">
      <t>ネンド</t>
    </rPh>
    <rPh sb="9" eb="11">
      <t>ホショウ</t>
    </rPh>
    <rPh sb="11" eb="13">
      <t>ケイヤク</t>
    </rPh>
    <rPh sb="13" eb="14">
      <t>ショ</t>
    </rPh>
    <rPh sb="15" eb="16">
      <t>タン</t>
    </rPh>
    <rPh sb="16" eb="17">
      <t>ドク</t>
    </rPh>
    <phoneticPr fontId="2"/>
  </si>
  <si>
    <t>平成15年度　水道補償契約書（単独）</t>
    <rPh sb="0" eb="2">
      <t>ヘイセイ</t>
    </rPh>
    <rPh sb="4" eb="6">
      <t>ネンド</t>
    </rPh>
    <rPh sb="7" eb="9">
      <t>スイドウ</t>
    </rPh>
    <rPh sb="9" eb="11">
      <t>ホショウ</t>
    </rPh>
    <rPh sb="11" eb="13">
      <t>ケイヤク</t>
    </rPh>
    <rPh sb="13" eb="14">
      <t>ショ</t>
    </rPh>
    <rPh sb="15" eb="16">
      <t>タン</t>
    </rPh>
    <rPh sb="16" eb="17">
      <t>ドク</t>
    </rPh>
    <phoneticPr fontId="2"/>
  </si>
  <si>
    <t>平成15年度　ガス補償契約書（補助）</t>
    <rPh sb="0" eb="2">
      <t>ヘイセイ</t>
    </rPh>
    <rPh sb="4" eb="6">
      <t>ネンド</t>
    </rPh>
    <rPh sb="9" eb="11">
      <t>ホショウ</t>
    </rPh>
    <rPh sb="11" eb="13">
      <t>ケイヤク</t>
    </rPh>
    <rPh sb="13" eb="14">
      <t>ショ</t>
    </rPh>
    <rPh sb="15" eb="17">
      <t>ホジョ</t>
    </rPh>
    <phoneticPr fontId="2"/>
  </si>
  <si>
    <t>平成15年度　ガス補償契約書（単独）</t>
    <rPh sb="0" eb="2">
      <t>ヘイセイ</t>
    </rPh>
    <rPh sb="4" eb="6">
      <t>ネンド</t>
    </rPh>
    <rPh sb="9" eb="11">
      <t>ホショウ</t>
    </rPh>
    <rPh sb="11" eb="13">
      <t>ケイヤク</t>
    </rPh>
    <rPh sb="13" eb="14">
      <t>ショ</t>
    </rPh>
    <rPh sb="15" eb="16">
      <t>タン</t>
    </rPh>
    <rPh sb="16" eb="17">
      <t>ドク</t>
    </rPh>
    <phoneticPr fontId="2"/>
  </si>
  <si>
    <t>平成16年度　水道補償契約書（単独）</t>
    <rPh sb="0" eb="2">
      <t>ヘイセイ</t>
    </rPh>
    <rPh sb="4" eb="6">
      <t>ネンド</t>
    </rPh>
    <rPh sb="7" eb="9">
      <t>スイドウ</t>
    </rPh>
    <rPh sb="9" eb="11">
      <t>ホショウ</t>
    </rPh>
    <rPh sb="11" eb="13">
      <t>ケイヤク</t>
    </rPh>
    <rPh sb="13" eb="14">
      <t>ショ</t>
    </rPh>
    <rPh sb="15" eb="16">
      <t>タン</t>
    </rPh>
    <rPh sb="16" eb="17">
      <t>ドク</t>
    </rPh>
    <phoneticPr fontId="2"/>
  </si>
  <si>
    <t>平成16年度　水道補償契約書（補助）①</t>
    <rPh sb="0" eb="2">
      <t>ヘイセイ</t>
    </rPh>
    <rPh sb="4" eb="6">
      <t>ネンド</t>
    </rPh>
    <rPh sb="7" eb="9">
      <t>スイドウ</t>
    </rPh>
    <rPh sb="9" eb="11">
      <t>ホショウ</t>
    </rPh>
    <rPh sb="11" eb="13">
      <t>ケイヤク</t>
    </rPh>
    <rPh sb="13" eb="14">
      <t>ショ</t>
    </rPh>
    <rPh sb="15" eb="17">
      <t>ホジョ</t>
    </rPh>
    <phoneticPr fontId="2"/>
  </si>
  <si>
    <t>平成16年度　水道補償契約書（補助）②</t>
    <rPh sb="0" eb="2">
      <t>ヘイセイ</t>
    </rPh>
    <rPh sb="4" eb="6">
      <t>ネンド</t>
    </rPh>
    <rPh sb="7" eb="9">
      <t>スイドウ</t>
    </rPh>
    <rPh sb="9" eb="11">
      <t>ホショウ</t>
    </rPh>
    <rPh sb="11" eb="13">
      <t>ケイヤク</t>
    </rPh>
    <rPh sb="13" eb="14">
      <t>ショ</t>
    </rPh>
    <rPh sb="15" eb="17">
      <t>ホジョ</t>
    </rPh>
    <phoneticPr fontId="2"/>
  </si>
  <si>
    <t>平成16年度　ガス補償契約書（補助）</t>
    <rPh sb="0" eb="2">
      <t>ヘイセイ</t>
    </rPh>
    <rPh sb="4" eb="6">
      <t>ネンド</t>
    </rPh>
    <rPh sb="9" eb="11">
      <t>ホショウ</t>
    </rPh>
    <rPh sb="11" eb="13">
      <t>ケイヤク</t>
    </rPh>
    <rPh sb="13" eb="14">
      <t>ショ</t>
    </rPh>
    <rPh sb="15" eb="17">
      <t>ホジョ</t>
    </rPh>
    <phoneticPr fontId="2"/>
  </si>
  <si>
    <t>平成16年度　ガス補償契約書（単独）</t>
    <rPh sb="0" eb="2">
      <t>ヘイセイ</t>
    </rPh>
    <rPh sb="4" eb="6">
      <t>ネンド</t>
    </rPh>
    <rPh sb="9" eb="11">
      <t>ホショウ</t>
    </rPh>
    <rPh sb="11" eb="13">
      <t>ケイヤク</t>
    </rPh>
    <rPh sb="13" eb="14">
      <t>ショ</t>
    </rPh>
    <rPh sb="15" eb="16">
      <t>タン</t>
    </rPh>
    <rPh sb="16" eb="17">
      <t>ドク</t>
    </rPh>
    <phoneticPr fontId="2"/>
  </si>
  <si>
    <t>平成17年度　水道補償契約書（単独）①</t>
    <rPh sb="0" eb="2">
      <t>ヘイセイ</t>
    </rPh>
    <rPh sb="4" eb="6">
      <t>ネンド</t>
    </rPh>
    <rPh sb="7" eb="9">
      <t>スイドウ</t>
    </rPh>
    <rPh sb="9" eb="11">
      <t>ホショウ</t>
    </rPh>
    <rPh sb="11" eb="13">
      <t>ケイヤク</t>
    </rPh>
    <rPh sb="13" eb="14">
      <t>ショ</t>
    </rPh>
    <rPh sb="15" eb="16">
      <t>タン</t>
    </rPh>
    <rPh sb="16" eb="17">
      <t>ドク</t>
    </rPh>
    <phoneticPr fontId="2"/>
  </si>
  <si>
    <t>平成17年度　水道補償契約書（単独）②</t>
    <rPh sb="0" eb="2">
      <t>ヘイセイ</t>
    </rPh>
    <rPh sb="4" eb="6">
      <t>ネンド</t>
    </rPh>
    <rPh sb="7" eb="9">
      <t>スイドウ</t>
    </rPh>
    <rPh sb="9" eb="11">
      <t>ホショウ</t>
    </rPh>
    <rPh sb="11" eb="13">
      <t>ケイヤク</t>
    </rPh>
    <rPh sb="13" eb="14">
      <t>ショ</t>
    </rPh>
    <rPh sb="15" eb="16">
      <t>タン</t>
    </rPh>
    <rPh sb="16" eb="17">
      <t>ドク</t>
    </rPh>
    <phoneticPr fontId="2"/>
  </si>
  <si>
    <t>平成17年度　水道補償契約書（補助）①</t>
    <rPh sb="0" eb="2">
      <t>ヘイセイ</t>
    </rPh>
    <rPh sb="4" eb="6">
      <t>ネンド</t>
    </rPh>
    <rPh sb="7" eb="9">
      <t>スイドウ</t>
    </rPh>
    <rPh sb="9" eb="11">
      <t>ホショウ</t>
    </rPh>
    <rPh sb="11" eb="13">
      <t>ケイヤク</t>
    </rPh>
    <rPh sb="13" eb="14">
      <t>ショ</t>
    </rPh>
    <rPh sb="15" eb="17">
      <t>ホジョ</t>
    </rPh>
    <phoneticPr fontId="2"/>
  </si>
  <si>
    <t>平成17年度　水道補償契約書（補助）②</t>
    <rPh sb="0" eb="2">
      <t>ヘイセイ</t>
    </rPh>
    <rPh sb="4" eb="6">
      <t>ネンド</t>
    </rPh>
    <rPh sb="7" eb="9">
      <t>スイドウ</t>
    </rPh>
    <rPh sb="9" eb="11">
      <t>ホショウ</t>
    </rPh>
    <rPh sb="11" eb="13">
      <t>ケイヤク</t>
    </rPh>
    <rPh sb="13" eb="14">
      <t>ショ</t>
    </rPh>
    <rPh sb="15" eb="17">
      <t>ホジョ</t>
    </rPh>
    <phoneticPr fontId="2"/>
  </si>
  <si>
    <t>平成17年度　ガス補償契約書（補助）</t>
    <rPh sb="0" eb="2">
      <t>ヘイセイ</t>
    </rPh>
    <rPh sb="4" eb="6">
      <t>ネンド</t>
    </rPh>
    <rPh sb="9" eb="11">
      <t>ホショウ</t>
    </rPh>
    <rPh sb="11" eb="13">
      <t>ケイヤク</t>
    </rPh>
    <rPh sb="13" eb="14">
      <t>ショ</t>
    </rPh>
    <rPh sb="15" eb="17">
      <t>ホジョ</t>
    </rPh>
    <phoneticPr fontId="2"/>
  </si>
  <si>
    <t>平成17年度　ガス補償契約書（単独）</t>
    <rPh sb="0" eb="2">
      <t>ヘイセイ</t>
    </rPh>
    <rPh sb="4" eb="6">
      <t>ネンド</t>
    </rPh>
    <rPh sb="9" eb="11">
      <t>ホショウ</t>
    </rPh>
    <rPh sb="11" eb="13">
      <t>ケイヤク</t>
    </rPh>
    <rPh sb="13" eb="14">
      <t>ショ</t>
    </rPh>
    <rPh sb="15" eb="16">
      <t>タン</t>
    </rPh>
    <rPh sb="16" eb="17">
      <t>ドク</t>
    </rPh>
    <phoneticPr fontId="2"/>
  </si>
  <si>
    <t>平成18年度　水道補償契約書（単独）①</t>
    <rPh sb="0" eb="2">
      <t>ヘイセイ</t>
    </rPh>
    <rPh sb="4" eb="6">
      <t>ネンド</t>
    </rPh>
    <rPh sb="7" eb="9">
      <t>スイドウ</t>
    </rPh>
    <rPh sb="9" eb="11">
      <t>ホショウ</t>
    </rPh>
    <rPh sb="11" eb="13">
      <t>ケイヤク</t>
    </rPh>
    <rPh sb="13" eb="14">
      <t>ショ</t>
    </rPh>
    <rPh sb="15" eb="16">
      <t>タン</t>
    </rPh>
    <rPh sb="16" eb="17">
      <t>ドク</t>
    </rPh>
    <phoneticPr fontId="2"/>
  </si>
  <si>
    <t>平成18年度　水道補償契約書（単独）②</t>
    <rPh sb="0" eb="2">
      <t>ヘイセイ</t>
    </rPh>
    <rPh sb="4" eb="6">
      <t>ネンド</t>
    </rPh>
    <rPh sb="7" eb="9">
      <t>スイドウ</t>
    </rPh>
    <rPh sb="9" eb="11">
      <t>ホショウ</t>
    </rPh>
    <rPh sb="11" eb="13">
      <t>ケイヤク</t>
    </rPh>
    <rPh sb="13" eb="14">
      <t>ショ</t>
    </rPh>
    <rPh sb="15" eb="16">
      <t>タン</t>
    </rPh>
    <rPh sb="16" eb="17">
      <t>ドク</t>
    </rPh>
    <phoneticPr fontId="2"/>
  </si>
  <si>
    <t>平成18年度　水道補償契約書（単独）③</t>
    <rPh sb="0" eb="2">
      <t>ヘイセイ</t>
    </rPh>
    <rPh sb="4" eb="6">
      <t>ネンド</t>
    </rPh>
    <rPh sb="7" eb="9">
      <t>スイドウ</t>
    </rPh>
    <rPh sb="9" eb="11">
      <t>ホショウ</t>
    </rPh>
    <rPh sb="11" eb="13">
      <t>ケイヤク</t>
    </rPh>
    <rPh sb="13" eb="14">
      <t>ショ</t>
    </rPh>
    <rPh sb="15" eb="16">
      <t>タン</t>
    </rPh>
    <rPh sb="16" eb="17">
      <t>ドク</t>
    </rPh>
    <phoneticPr fontId="2"/>
  </si>
  <si>
    <t>一本杉管渠布設（第33.32工区）工事</t>
    <rPh sb="0" eb="3">
      <t>イッポンスギ</t>
    </rPh>
    <rPh sb="3" eb="4">
      <t>カン</t>
    </rPh>
    <rPh sb="4" eb="5">
      <t>キョ</t>
    </rPh>
    <rPh sb="5" eb="7">
      <t>フセツ</t>
    </rPh>
    <rPh sb="8" eb="9">
      <t>ダイ</t>
    </rPh>
    <rPh sb="14" eb="16">
      <t>コウク</t>
    </rPh>
    <rPh sb="17" eb="19">
      <t>コウジ</t>
    </rPh>
    <phoneticPr fontId="2"/>
  </si>
  <si>
    <t>小新保管渠布設（第186工区）工事</t>
    <rPh sb="0" eb="1">
      <t>コ</t>
    </rPh>
    <rPh sb="1" eb="3">
      <t>シンボ</t>
    </rPh>
    <rPh sb="3" eb="4">
      <t>カン</t>
    </rPh>
    <rPh sb="4" eb="5">
      <t>キョ</t>
    </rPh>
    <rPh sb="5" eb="7">
      <t>フセツ</t>
    </rPh>
    <rPh sb="8" eb="9">
      <t>ダイ</t>
    </rPh>
    <rPh sb="12" eb="14">
      <t>コウク</t>
    </rPh>
    <rPh sb="15" eb="17">
      <t>コウジ</t>
    </rPh>
    <phoneticPr fontId="2"/>
  </si>
  <si>
    <t>一本杉管渠布設（第32工区）工事</t>
    <rPh sb="0" eb="3">
      <t>イッポンスギ</t>
    </rPh>
    <rPh sb="3" eb="4">
      <t>カン</t>
    </rPh>
    <rPh sb="4" eb="5">
      <t>キョ</t>
    </rPh>
    <rPh sb="5" eb="7">
      <t>フセツ</t>
    </rPh>
    <rPh sb="8" eb="9">
      <t>ダイ</t>
    </rPh>
    <rPh sb="11" eb="13">
      <t>コウク</t>
    </rPh>
    <rPh sb="14" eb="16">
      <t>コウジ</t>
    </rPh>
    <phoneticPr fontId="2"/>
  </si>
  <si>
    <t>中部処理分区管渠布設(17-1-10)工事</t>
    <rPh sb="0" eb="2">
      <t>チュウブ</t>
    </rPh>
    <rPh sb="2" eb="4">
      <t>ショリ</t>
    </rPh>
    <rPh sb="4" eb="5">
      <t>ブン</t>
    </rPh>
    <rPh sb="5" eb="6">
      <t>ク</t>
    </rPh>
    <rPh sb="6" eb="7">
      <t>カン</t>
    </rPh>
    <rPh sb="7" eb="8">
      <t>キョ</t>
    </rPh>
    <rPh sb="8" eb="10">
      <t>フセツ</t>
    </rPh>
    <rPh sb="19" eb="21">
      <t>コウジ</t>
    </rPh>
    <phoneticPr fontId="2"/>
  </si>
  <si>
    <t>中部処理分区管渠布設(17-1-11,17-2-12)工事</t>
    <rPh sb="0" eb="2">
      <t>チュウブ</t>
    </rPh>
    <rPh sb="2" eb="4">
      <t>ショリ</t>
    </rPh>
    <rPh sb="4" eb="5">
      <t>ブン</t>
    </rPh>
    <rPh sb="5" eb="6">
      <t>ク</t>
    </rPh>
    <rPh sb="6" eb="7">
      <t>カン</t>
    </rPh>
    <rPh sb="7" eb="8">
      <t>キョ</t>
    </rPh>
    <rPh sb="8" eb="10">
      <t>フセツ</t>
    </rPh>
    <rPh sb="27" eb="29">
      <t>コウジ</t>
    </rPh>
    <phoneticPr fontId="2"/>
  </si>
  <si>
    <t>北部第1処理分区管渠布設(17-1-12,17-2-13)工事</t>
    <rPh sb="0" eb="2">
      <t>ホクブ</t>
    </rPh>
    <rPh sb="2" eb="3">
      <t>ダイ</t>
    </rPh>
    <rPh sb="4" eb="6">
      <t>ショリ</t>
    </rPh>
    <rPh sb="6" eb="7">
      <t>ブン</t>
    </rPh>
    <rPh sb="7" eb="8">
      <t>ク</t>
    </rPh>
    <rPh sb="8" eb="9">
      <t>カン</t>
    </rPh>
    <rPh sb="9" eb="10">
      <t>キョ</t>
    </rPh>
    <rPh sb="10" eb="12">
      <t>フセツ</t>
    </rPh>
    <rPh sb="29" eb="31">
      <t>コウジ</t>
    </rPh>
    <phoneticPr fontId="2"/>
  </si>
  <si>
    <t>北部第1処理分区管渠布設(17-1-13,17-2-14)工事</t>
    <rPh sb="0" eb="2">
      <t>ホクブ</t>
    </rPh>
    <rPh sb="2" eb="3">
      <t>ダイ</t>
    </rPh>
    <rPh sb="4" eb="6">
      <t>ショリ</t>
    </rPh>
    <rPh sb="6" eb="7">
      <t>ブン</t>
    </rPh>
    <rPh sb="7" eb="8">
      <t>ク</t>
    </rPh>
    <rPh sb="8" eb="9">
      <t>カン</t>
    </rPh>
    <rPh sb="9" eb="10">
      <t>キョ</t>
    </rPh>
    <rPh sb="10" eb="12">
      <t>フセツ</t>
    </rPh>
    <rPh sb="29" eb="31">
      <t>コウジ</t>
    </rPh>
    <phoneticPr fontId="2"/>
  </si>
  <si>
    <t>小新保雨水幹線転落防止柵補強工事</t>
    <rPh sb="0" eb="1">
      <t>コ</t>
    </rPh>
    <rPh sb="1" eb="3">
      <t>シンボ</t>
    </rPh>
    <rPh sb="3" eb="5">
      <t>ウスイ</t>
    </rPh>
    <rPh sb="5" eb="7">
      <t>カンセン</t>
    </rPh>
    <rPh sb="7" eb="9">
      <t>テンラク</t>
    </rPh>
    <rPh sb="9" eb="11">
      <t>ボウシ</t>
    </rPh>
    <rPh sb="11" eb="12">
      <t>サク</t>
    </rPh>
    <rPh sb="12" eb="14">
      <t>ホキョウ</t>
    </rPh>
    <rPh sb="14" eb="16">
      <t>コウジ</t>
    </rPh>
    <phoneticPr fontId="2"/>
  </si>
  <si>
    <t>儘の上管渠布設（第204･205工区）工事</t>
    <rPh sb="0" eb="1">
      <t>ママ</t>
    </rPh>
    <rPh sb="2" eb="3">
      <t>ウエ</t>
    </rPh>
    <rPh sb="3" eb="4">
      <t>カン</t>
    </rPh>
    <rPh sb="4" eb="5">
      <t>キョ</t>
    </rPh>
    <rPh sb="5" eb="7">
      <t>フセツ</t>
    </rPh>
    <rPh sb="8" eb="9">
      <t>ダイ</t>
    </rPh>
    <rPh sb="16" eb="18">
      <t>コウク</t>
    </rPh>
    <rPh sb="19" eb="21">
      <t>コウジ</t>
    </rPh>
    <phoneticPr fontId="2"/>
  </si>
  <si>
    <t>儘の上管渠布設（第206工区）工事</t>
    <rPh sb="0" eb="1">
      <t>ママ</t>
    </rPh>
    <rPh sb="2" eb="3">
      <t>ウエ</t>
    </rPh>
    <rPh sb="3" eb="4">
      <t>カン</t>
    </rPh>
    <rPh sb="4" eb="5">
      <t>キョ</t>
    </rPh>
    <rPh sb="5" eb="7">
      <t>フセツ</t>
    </rPh>
    <rPh sb="8" eb="9">
      <t>ダイ</t>
    </rPh>
    <rPh sb="12" eb="14">
      <t>コウク</t>
    </rPh>
    <rPh sb="15" eb="17">
      <t>コウジ</t>
    </rPh>
    <phoneticPr fontId="2"/>
  </si>
  <si>
    <t>儘の上管渠布設（第201工区）工事</t>
    <rPh sb="0" eb="1">
      <t>ママ</t>
    </rPh>
    <rPh sb="2" eb="3">
      <t>ウエ</t>
    </rPh>
    <rPh sb="3" eb="4">
      <t>カン</t>
    </rPh>
    <rPh sb="4" eb="5">
      <t>キョ</t>
    </rPh>
    <rPh sb="5" eb="7">
      <t>フセツ</t>
    </rPh>
    <rPh sb="8" eb="9">
      <t>ダイ</t>
    </rPh>
    <rPh sb="12" eb="14">
      <t>コウク</t>
    </rPh>
    <rPh sb="15" eb="17">
      <t>コウジ</t>
    </rPh>
    <phoneticPr fontId="2"/>
  </si>
  <si>
    <t>高内管渠布設（第273･274･275工区）工事</t>
    <rPh sb="0" eb="2">
      <t>タカウチ</t>
    </rPh>
    <rPh sb="2" eb="3">
      <t>カン</t>
    </rPh>
    <rPh sb="3" eb="4">
      <t>キョ</t>
    </rPh>
    <rPh sb="4" eb="6">
      <t>フセツ</t>
    </rPh>
    <rPh sb="7" eb="8">
      <t>ダイ</t>
    </rPh>
    <rPh sb="19" eb="21">
      <t>コウク</t>
    </rPh>
    <rPh sb="22" eb="24">
      <t>コウジ</t>
    </rPh>
    <phoneticPr fontId="2"/>
  </si>
  <si>
    <t>高内管渠布設（第273工区）工事</t>
    <rPh sb="0" eb="2">
      <t>タカウチ</t>
    </rPh>
    <rPh sb="2" eb="3">
      <t>カン</t>
    </rPh>
    <rPh sb="3" eb="4">
      <t>キョ</t>
    </rPh>
    <rPh sb="4" eb="6">
      <t>フセツ</t>
    </rPh>
    <rPh sb="7" eb="8">
      <t>ダイ</t>
    </rPh>
    <rPh sb="11" eb="13">
      <t>コウク</t>
    </rPh>
    <rPh sb="14" eb="16">
      <t>コウジ</t>
    </rPh>
    <phoneticPr fontId="2"/>
  </si>
  <si>
    <t>儘の上管渠布設（第206･207･208･209工区）工事</t>
    <rPh sb="0" eb="1">
      <t>ママ</t>
    </rPh>
    <rPh sb="2" eb="3">
      <t>ウエ</t>
    </rPh>
    <rPh sb="3" eb="4">
      <t>カン</t>
    </rPh>
    <rPh sb="4" eb="5">
      <t>キョ</t>
    </rPh>
    <rPh sb="5" eb="7">
      <t>フセツ</t>
    </rPh>
    <rPh sb="8" eb="9">
      <t>ダイ</t>
    </rPh>
    <rPh sb="24" eb="26">
      <t>コウク</t>
    </rPh>
    <rPh sb="27" eb="29">
      <t>コウジ</t>
    </rPh>
    <phoneticPr fontId="2"/>
  </si>
  <si>
    <t>儘の上管渠布設（第209工区）工事</t>
    <rPh sb="0" eb="1">
      <t>ママ</t>
    </rPh>
    <rPh sb="2" eb="3">
      <t>ウエ</t>
    </rPh>
    <rPh sb="3" eb="4">
      <t>カン</t>
    </rPh>
    <rPh sb="4" eb="5">
      <t>キョ</t>
    </rPh>
    <rPh sb="5" eb="7">
      <t>フセツ</t>
    </rPh>
    <rPh sb="8" eb="9">
      <t>ダイ</t>
    </rPh>
    <rPh sb="12" eb="14">
      <t>コウク</t>
    </rPh>
    <rPh sb="15" eb="17">
      <t>コウジ</t>
    </rPh>
    <phoneticPr fontId="2"/>
  </si>
  <si>
    <t>儘の上管渠布設（第212工区）工事</t>
    <rPh sb="0" eb="1">
      <t>ママ</t>
    </rPh>
    <rPh sb="2" eb="3">
      <t>ウエ</t>
    </rPh>
    <rPh sb="3" eb="4">
      <t>カン</t>
    </rPh>
    <rPh sb="4" eb="5">
      <t>キョ</t>
    </rPh>
    <rPh sb="5" eb="7">
      <t>フセツ</t>
    </rPh>
    <rPh sb="8" eb="9">
      <t>ダイ</t>
    </rPh>
    <rPh sb="12" eb="14">
      <t>コウク</t>
    </rPh>
    <rPh sb="15" eb="17">
      <t>コウジ</t>
    </rPh>
    <phoneticPr fontId="2"/>
  </si>
  <si>
    <t>儘の上管渠布設（第211･212工区）工事</t>
    <rPh sb="0" eb="1">
      <t>ママ</t>
    </rPh>
    <rPh sb="2" eb="3">
      <t>ウエ</t>
    </rPh>
    <rPh sb="3" eb="4">
      <t>カン</t>
    </rPh>
    <rPh sb="4" eb="5">
      <t>キョ</t>
    </rPh>
    <rPh sb="5" eb="7">
      <t>フセツ</t>
    </rPh>
    <rPh sb="8" eb="9">
      <t>ダイ</t>
    </rPh>
    <rPh sb="16" eb="18">
      <t>コウク</t>
    </rPh>
    <rPh sb="19" eb="21">
      <t>コウジ</t>
    </rPh>
    <phoneticPr fontId="2"/>
  </si>
  <si>
    <t>門後管渠布設（第403工区）工事</t>
    <rPh sb="0" eb="1">
      <t>モン</t>
    </rPh>
    <rPh sb="1" eb="2">
      <t>ゴ</t>
    </rPh>
    <rPh sb="2" eb="3">
      <t>カン</t>
    </rPh>
    <rPh sb="3" eb="4">
      <t>キョ</t>
    </rPh>
    <rPh sb="4" eb="6">
      <t>フセツ</t>
    </rPh>
    <rPh sb="7" eb="8">
      <t>ダイ</t>
    </rPh>
    <rPh sb="11" eb="13">
      <t>コウク</t>
    </rPh>
    <rPh sb="14" eb="16">
      <t>コウジ</t>
    </rPh>
    <phoneticPr fontId="2"/>
  </si>
  <si>
    <t>門後管渠布設（第402工区）工事</t>
    <rPh sb="0" eb="1">
      <t>モン</t>
    </rPh>
    <rPh sb="1" eb="2">
      <t>ゴ</t>
    </rPh>
    <rPh sb="2" eb="3">
      <t>カン</t>
    </rPh>
    <rPh sb="3" eb="4">
      <t>キョ</t>
    </rPh>
    <rPh sb="4" eb="6">
      <t>フセツ</t>
    </rPh>
    <rPh sb="7" eb="8">
      <t>ダイ</t>
    </rPh>
    <rPh sb="11" eb="13">
      <t>コウク</t>
    </rPh>
    <rPh sb="14" eb="16">
      <t>コウジ</t>
    </rPh>
    <phoneticPr fontId="2"/>
  </si>
  <si>
    <t>門後管渠布設（第401･400工区）工事</t>
    <rPh sb="0" eb="1">
      <t>モン</t>
    </rPh>
    <rPh sb="1" eb="2">
      <t>ゴ</t>
    </rPh>
    <rPh sb="2" eb="3">
      <t>カン</t>
    </rPh>
    <rPh sb="3" eb="4">
      <t>キョ</t>
    </rPh>
    <rPh sb="4" eb="6">
      <t>フセツ</t>
    </rPh>
    <rPh sb="7" eb="8">
      <t>ダイ</t>
    </rPh>
    <rPh sb="15" eb="17">
      <t>コウク</t>
    </rPh>
    <rPh sb="18" eb="20">
      <t>コウジ</t>
    </rPh>
    <phoneticPr fontId="2"/>
  </si>
  <si>
    <t>三ノ宮マンホールポンプ設置（第219工区）工事</t>
    <rPh sb="0" eb="1">
      <t>サン</t>
    </rPh>
    <rPh sb="2" eb="3">
      <t>ミヤ</t>
    </rPh>
    <rPh sb="11" eb="13">
      <t>セッチ</t>
    </rPh>
    <rPh sb="14" eb="15">
      <t>ダイ</t>
    </rPh>
    <rPh sb="18" eb="20">
      <t>コウク</t>
    </rPh>
    <rPh sb="21" eb="23">
      <t>コウジ</t>
    </rPh>
    <phoneticPr fontId="2"/>
  </si>
  <si>
    <t>三ノ宮管渠布設（第218工区）工事</t>
    <rPh sb="0" eb="1">
      <t>サン</t>
    </rPh>
    <rPh sb="2" eb="3">
      <t>ミヤ</t>
    </rPh>
    <rPh sb="3" eb="4">
      <t>カン</t>
    </rPh>
    <rPh sb="4" eb="5">
      <t>キョ</t>
    </rPh>
    <rPh sb="5" eb="7">
      <t>フセツ</t>
    </rPh>
    <rPh sb="8" eb="9">
      <t>ダイ</t>
    </rPh>
    <rPh sb="12" eb="14">
      <t>コウク</t>
    </rPh>
    <rPh sb="15" eb="17">
      <t>コウジ</t>
    </rPh>
    <phoneticPr fontId="2"/>
  </si>
  <si>
    <t>三ノ宮管渠布設（第216･217工区）工事</t>
    <rPh sb="0" eb="1">
      <t>サン</t>
    </rPh>
    <rPh sb="2" eb="3">
      <t>ミヤ</t>
    </rPh>
    <rPh sb="3" eb="4">
      <t>カン</t>
    </rPh>
    <rPh sb="4" eb="5">
      <t>キョ</t>
    </rPh>
    <rPh sb="5" eb="7">
      <t>フセツ</t>
    </rPh>
    <rPh sb="8" eb="9">
      <t>ダイ</t>
    </rPh>
    <rPh sb="16" eb="18">
      <t>コウク</t>
    </rPh>
    <rPh sb="19" eb="21">
      <t>コウジ</t>
    </rPh>
    <phoneticPr fontId="2"/>
  </si>
  <si>
    <t>高内管渠布設（第279･278工区）工事</t>
    <rPh sb="0" eb="2">
      <t>タカウチ</t>
    </rPh>
    <rPh sb="2" eb="3">
      <t>カン</t>
    </rPh>
    <rPh sb="3" eb="4">
      <t>キョ</t>
    </rPh>
    <rPh sb="4" eb="6">
      <t>フセツ</t>
    </rPh>
    <rPh sb="7" eb="8">
      <t>ダイ</t>
    </rPh>
    <rPh sb="15" eb="17">
      <t>コウク</t>
    </rPh>
    <rPh sb="18" eb="20">
      <t>コウジ</t>
    </rPh>
    <phoneticPr fontId="2"/>
  </si>
  <si>
    <t>平成11年度　ガス補償契約書（単独）</t>
    <rPh sb="0" eb="2">
      <t>ヘイセイ</t>
    </rPh>
    <rPh sb="4" eb="6">
      <t>ネンド</t>
    </rPh>
    <rPh sb="9" eb="11">
      <t>ホショウ</t>
    </rPh>
    <rPh sb="11" eb="13">
      <t>ケイヤク</t>
    </rPh>
    <rPh sb="13" eb="14">
      <t>ショ</t>
    </rPh>
    <rPh sb="15" eb="17">
      <t>タンドク</t>
    </rPh>
    <phoneticPr fontId="2"/>
  </si>
  <si>
    <t>南部第3処理分区管渠築造(23-1-6)工事</t>
    <rPh sb="0" eb="2">
      <t>ナンブ</t>
    </rPh>
    <rPh sb="2" eb="3">
      <t>ダイ</t>
    </rPh>
    <rPh sb="4" eb="6">
      <t>ショリ</t>
    </rPh>
    <rPh sb="6" eb="7">
      <t>ブン</t>
    </rPh>
    <rPh sb="7" eb="8">
      <t>ク</t>
    </rPh>
    <rPh sb="8" eb="9">
      <t>カン</t>
    </rPh>
    <rPh sb="9" eb="10">
      <t>キョ</t>
    </rPh>
    <rPh sb="10" eb="12">
      <t>チクゾウ</t>
    </rPh>
    <rPh sb="20" eb="22">
      <t>コウジ</t>
    </rPh>
    <phoneticPr fontId="2"/>
  </si>
  <si>
    <t>南部第3処理分区管渠築造(23-1-7)工事</t>
    <rPh sb="0" eb="2">
      <t>ナンブ</t>
    </rPh>
    <rPh sb="2" eb="3">
      <t>ダイ</t>
    </rPh>
    <rPh sb="4" eb="6">
      <t>ショリ</t>
    </rPh>
    <rPh sb="6" eb="7">
      <t>ブン</t>
    </rPh>
    <rPh sb="7" eb="8">
      <t>ク</t>
    </rPh>
    <rPh sb="8" eb="9">
      <t>カン</t>
    </rPh>
    <rPh sb="9" eb="10">
      <t>キョ</t>
    </rPh>
    <rPh sb="10" eb="12">
      <t>チクゾウ</t>
    </rPh>
    <rPh sb="20" eb="22">
      <t>コウジ</t>
    </rPh>
    <phoneticPr fontId="2"/>
  </si>
  <si>
    <t>南部第3処理分区管渠築造(23-1-8)工事</t>
    <rPh sb="0" eb="2">
      <t>ナンブ</t>
    </rPh>
    <rPh sb="2" eb="3">
      <t>ダイ</t>
    </rPh>
    <rPh sb="4" eb="6">
      <t>ショリ</t>
    </rPh>
    <rPh sb="6" eb="7">
      <t>ブン</t>
    </rPh>
    <rPh sb="7" eb="8">
      <t>ク</t>
    </rPh>
    <rPh sb="8" eb="9">
      <t>カン</t>
    </rPh>
    <rPh sb="9" eb="10">
      <t>キョ</t>
    </rPh>
    <rPh sb="10" eb="12">
      <t>チクゾウ</t>
    </rPh>
    <rPh sb="20" eb="22">
      <t>コウジ</t>
    </rPh>
    <phoneticPr fontId="2"/>
  </si>
  <si>
    <t>南部第3処理分区管渠布設(23-1-9)工事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</si>
  <si>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南部第2処理分区管渠布設(23-1-10,23-2-10)工事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</si>
  <si>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南部第3処理分区管渠築造(23-1-11)工事</t>
    <rPh sb="0" eb="2">
      <t>ナンブ</t>
    </rPh>
    <rPh sb="2" eb="3">
      <t>ダイ</t>
    </rPh>
    <rPh sb="4" eb="6">
      <t>ショリ</t>
    </rPh>
    <rPh sb="6" eb="7">
      <t>ブン</t>
    </rPh>
    <rPh sb="7" eb="8">
      <t>ク</t>
    </rPh>
    <rPh sb="8" eb="9">
      <t>カン</t>
    </rPh>
    <rPh sb="9" eb="10">
      <t>キョ</t>
    </rPh>
    <rPh sb="10" eb="12">
      <t>チクゾウ</t>
    </rPh>
    <rPh sb="21" eb="23">
      <t>コウジ</t>
    </rPh>
    <phoneticPr fontId="2"/>
  </si>
  <si>
    <t>南部第2処理分区管渠布設(23-1-12,23-2-12)工事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</si>
  <si>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南部第3処理分区管渠布設(23-1-13,23-2-13)工事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</si>
  <si>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南部第2処理分区管渠布設(23-1-15,23-2-15)工事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</si>
  <si>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南部第3処理分区管渠布設(23-2-21)工事</t>
    <rPh sb="0" eb="2">
      <t>ナンブ</t>
    </rPh>
    <rPh sb="2" eb="3">
      <t>ダイ</t>
    </rPh>
    <rPh sb="4" eb="6">
      <t>ショリ</t>
    </rPh>
    <rPh sb="6" eb="7">
      <t>ブン</t>
    </rPh>
    <rPh sb="7" eb="8">
      <t>ク</t>
    </rPh>
    <rPh sb="8" eb="9">
      <t>カン</t>
    </rPh>
    <rPh sb="9" eb="10">
      <t>キョ</t>
    </rPh>
    <rPh sb="10" eb="12">
      <t>フセツ</t>
    </rPh>
    <rPh sb="21" eb="23">
      <t>コウジ</t>
    </rPh>
    <phoneticPr fontId="2"/>
  </si>
  <si>
    <t>村松処理分区管渠布設(23-3-1,23-4-1)工事</t>
    <rPh sb="0" eb="2">
      <t>ムラマツ</t>
    </rPh>
    <rPh sb="2" eb="4">
      <t>ショリ</t>
    </rPh>
    <rPh sb="4" eb="5">
      <t>ブン</t>
    </rPh>
    <rPh sb="5" eb="6">
      <t>ク</t>
    </rPh>
    <rPh sb="6" eb="7">
      <t>カン</t>
    </rPh>
    <rPh sb="7" eb="8">
      <t>キョ</t>
    </rPh>
    <rPh sb="8" eb="10">
      <t>フセツ</t>
    </rPh>
    <rPh sb="25" eb="27">
      <t>コウジ</t>
    </rPh>
    <phoneticPr fontId="2"/>
  </si>
  <si>
    <t>測量成果</t>
    <rPh sb="0" eb="2">
      <t>ソクリョウ</t>
    </rPh>
    <rPh sb="2" eb="4">
      <t>セイカ</t>
    </rPh>
    <phoneticPr fontId="2"/>
  </si>
  <si>
    <t>地質調査</t>
    <rPh sb="0" eb="2">
      <t>チシツ</t>
    </rPh>
    <rPh sb="2" eb="4">
      <t>チョウサ</t>
    </rPh>
    <phoneticPr fontId="2"/>
  </si>
  <si>
    <t>認可</t>
    <rPh sb="0" eb="2">
      <t>ニンカ</t>
    </rPh>
    <phoneticPr fontId="2"/>
  </si>
  <si>
    <t>調査計画</t>
    <rPh sb="0" eb="2">
      <t>チョウサ</t>
    </rPh>
    <rPh sb="2" eb="4">
      <t>ケイカク</t>
    </rPh>
    <phoneticPr fontId="2"/>
  </si>
  <si>
    <t>01</t>
    <phoneticPr fontId="2"/>
  </si>
  <si>
    <t>02</t>
    <phoneticPr fontId="2"/>
  </si>
  <si>
    <t>設計施工</t>
    <rPh sb="0" eb="2">
      <t>セッケイ</t>
    </rPh>
    <rPh sb="2" eb="4">
      <t>セコウ</t>
    </rPh>
    <phoneticPr fontId="2"/>
  </si>
  <si>
    <t>工事</t>
    <rPh sb="0" eb="2">
      <t>コウジ</t>
    </rPh>
    <phoneticPr fontId="2"/>
  </si>
  <si>
    <t>補償水道</t>
    <rPh sb="0" eb="2">
      <t>ホショウ</t>
    </rPh>
    <rPh sb="2" eb="4">
      <t>スイドウ</t>
    </rPh>
    <phoneticPr fontId="2"/>
  </si>
  <si>
    <t>補償ガス</t>
    <rPh sb="0" eb="2">
      <t>ホショウ</t>
    </rPh>
    <phoneticPr fontId="2"/>
  </si>
  <si>
    <t>補償家屋</t>
    <rPh sb="0" eb="2">
      <t>ホショウ</t>
    </rPh>
    <rPh sb="2" eb="4">
      <t>カオク</t>
    </rPh>
    <phoneticPr fontId="2"/>
  </si>
  <si>
    <t>０３</t>
    <phoneticPr fontId="2"/>
  </si>
  <si>
    <t>維持管理</t>
    <rPh sb="0" eb="2">
      <t>イジ</t>
    </rPh>
    <rPh sb="2" eb="4">
      <t>カンリ</t>
    </rPh>
    <phoneticPr fontId="2"/>
  </si>
  <si>
    <t>修繕</t>
    <rPh sb="0" eb="2">
      <t>シュウゼン</t>
    </rPh>
    <phoneticPr fontId="2"/>
  </si>
  <si>
    <t>委託</t>
    <rPh sb="0" eb="2">
      <t>イタク</t>
    </rPh>
    <phoneticPr fontId="2"/>
  </si>
  <si>
    <t>桝同意書</t>
    <rPh sb="0" eb="1">
      <t>マス</t>
    </rPh>
    <rPh sb="1" eb="4">
      <t>ドウイショ</t>
    </rPh>
    <phoneticPr fontId="2"/>
  </si>
  <si>
    <t>03</t>
    <phoneticPr fontId="2"/>
  </si>
  <si>
    <t>小分類　区分</t>
    <rPh sb="0" eb="3">
      <t>ショウブンルイ</t>
    </rPh>
    <rPh sb="4" eb="6">
      <t>クブン</t>
    </rPh>
    <phoneticPr fontId="2"/>
  </si>
  <si>
    <t>00</t>
    <phoneticPr fontId="2"/>
  </si>
  <si>
    <t>一般</t>
    <rPh sb="0" eb="2">
      <t>イッパン</t>
    </rPh>
    <phoneticPr fontId="2"/>
  </si>
  <si>
    <t>区分</t>
    <rPh sb="0" eb="2">
      <t>クブン</t>
    </rPh>
    <phoneticPr fontId="2"/>
  </si>
  <si>
    <t>雨水計画</t>
    <rPh sb="0" eb="2">
      <t>ウスイ</t>
    </rPh>
    <rPh sb="2" eb="4">
      <t>ケイカク</t>
    </rPh>
    <phoneticPr fontId="2"/>
  </si>
  <si>
    <t>全体認可</t>
    <rPh sb="0" eb="2">
      <t>ゼンタイ</t>
    </rPh>
    <rPh sb="2" eb="4">
      <t>ニンカ</t>
    </rPh>
    <phoneticPr fontId="2"/>
  </si>
  <si>
    <t>橋梁添架</t>
    <rPh sb="0" eb="2">
      <t>キョウリョウ</t>
    </rPh>
    <rPh sb="2" eb="3">
      <t>テン</t>
    </rPh>
    <rPh sb="3" eb="4">
      <t>カ</t>
    </rPh>
    <phoneticPr fontId="2"/>
  </si>
  <si>
    <t>資材規格</t>
    <rPh sb="0" eb="2">
      <t>シザイ</t>
    </rPh>
    <rPh sb="2" eb="4">
      <t>キカク</t>
    </rPh>
    <phoneticPr fontId="2"/>
  </si>
  <si>
    <t>協議</t>
    <rPh sb="0" eb="2">
      <t>キョウギ</t>
    </rPh>
    <phoneticPr fontId="2"/>
  </si>
  <si>
    <t>その他</t>
    <rPh sb="2" eb="3">
      <t>タ</t>
    </rPh>
    <phoneticPr fontId="2"/>
  </si>
  <si>
    <t>県提出文書</t>
    <rPh sb="0" eb="1">
      <t>ケン</t>
    </rPh>
    <rPh sb="1" eb="3">
      <t>テイシュツ</t>
    </rPh>
    <rPh sb="3" eb="5">
      <t>ブンショ</t>
    </rPh>
    <phoneticPr fontId="2"/>
  </si>
  <si>
    <t>補助金申請</t>
    <rPh sb="0" eb="2">
      <t>ホジョ</t>
    </rPh>
    <rPh sb="2" eb="3">
      <t>キン</t>
    </rPh>
    <rPh sb="3" eb="5">
      <t>シンセイ</t>
    </rPh>
    <phoneticPr fontId="2"/>
  </si>
  <si>
    <t>台帳</t>
    <rPh sb="0" eb="2">
      <t>ダイチョウ</t>
    </rPh>
    <phoneticPr fontId="2"/>
  </si>
  <si>
    <t>開発・寄附</t>
    <rPh sb="0" eb="2">
      <t>カイハツ</t>
    </rPh>
    <rPh sb="3" eb="5">
      <t>キフ</t>
    </rPh>
    <phoneticPr fontId="2"/>
  </si>
  <si>
    <t>占用</t>
    <rPh sb="0" eb="2">
      <t>センヨウ</t>
    </rPh>
    <phoneticPr fontId="2"/>
  </si>
  <si>
    <t>昭和55年度 都計委第１号 
　　村松町下水道土質調査委託報告書</t>
    <rPh sb="0" eb="2">
      <t>ショウワ</t>
    </rPh>
    <rPh sb="4" eb="5">
      <t>ネン</t>
    </rPh>
    <rPh sb="5" eb="6">
      <t>ド</t>
    </rPh>
    <rPh sb="7" eb="8">
      <t>ト</t>
    </rPh>
    <rPh sb="8" eb="9">
      <t>ケイ</t>
    </rPh>
    <rPh sb="9" eb="10">
      <t>イ</t>
    </rPh>
    <rPh sb="10" eb="11">
      <t>ダイ</t>
    </rPh>
    <rPh sb="12" eb="13">
      <t>ゴウ</t>
    </rPh>
    <rPh sb="17" eb="20">
      <t>ムラマツマチ</t>
    </rPh>
    <rPh sb="20" eb="23">
      <t>ゲスイドウ</t>
    </rPh>
    <rPh sb="23" eb="25">
      <t>ドシツ</t>
    </rPh>
    <rPh sb="25" eb="27">
      <t>チョウサ</t>
    </rPh>
    <rPh sb="27" eb="29">
      <t>イタク</t>
    </rPh>
    <rPh sb="29" eb="32">
      <t>ホウコクショ</t>
    </rPh>
    <phoneticPr fontId="2"/>
  </si>
  <si>
    <t>儘の上管渠布設（第214.213工区）工事</t>
    <rPh sb="0" eb="1">
      <t>ママ</t>
    </rPh>
    <rPh sb="2" eb="3">
      <t>ウエ</t>
    </rPh>
    <rPh sb="3" eb="4">
      <t>カン</t>
    </rPh>
    <rPh sb="4" eb="5">
      <t>キョ</t>
    </rPh>
    <rPh sb="5" eb="7">
      <t>フセツ</t>
    </rPh>
    <rPh sb="8" eb="9">
      <t>ダイ</t>
    </rPh>
    <rPh sb="16" eb="18">
      <t>コウク</t>
    </rPh>
    <rPh sb="19" eb="21">
      <t>コウジ</t>
    </rPh>
    <phoneticPr fontId="2"/>
  </si>
  <si>
    <t>儘の上管渠布設（第213.212工区）工事</t>
    <rPh sb="0" eb="1">
      <t>ママ</t>
    </rPh>
    <rPh sb="2" eb="3">
      <t>ウエ</t>
    </rPh>
    <rPh sb="3" eb="4">
      <t>カン</t>
    </rPh>
    <rPh sb="4" eb="5">
      <t>キョ</t>
    </rPh>
    <rPh sb="5" eb="7">
      <t>フセツ</t>
    </rPh>
    <rPh sb="8" eb="9">
      <t>ダイ</t>
    </rPh>
    <rPh sb="16" eb="18">
      <t>コウク</t>
    </rPh>
    <rPh sb="19" eb="21">
      <t>コウジ</t>
    </rPh>
    <phoneticPr fontId="2"/>
  </si>
  <si>
    <t>三の宮管渠布設（第235.ﾏﾝﾎｰﾙﾎﾟﾝﾌﾟ1工区）工事</t>
    <rPh sb="0" eb="1">
      <t>サン</t>
    </rPh>
    <rPh sb="2" eb="3">
      <t>ミヤ</t>
    </rPh>
    <rPh sb="3" eb="4">
      <t>カン</t>
    </rPh>
    <rPh sb="4" eb="5">
      <t>キョ</t>
    </rPh>
    <rPh sb="5" eb="7">
      <t>フセツ</t>
    </rPh>
    <rPh sb="8" eb="9">
      <t>ダイ</t>
    </rPh>
    <rPh sb="24" eb="26">
      <t>コウク</t>
    </rPh>
    <rPh sb="27" eb="29">
      <t>コウジ</t>
    </rPh>
    <phoneticPr fontId="2"/>
  </si>
  <si>
    <t>本田屋北管渠布設（第3工区）工事</t>
    <rPh sb="0" eb="2">
      <t>ホンダ</t>
    </rPh>
    <rPh sb="2" eb="3">
      <t>ヤ</t>
    </rPh>
    <rPh sb="3" eb="4">
      <t>キタ</t>
    </rPh>
    <rPh sb="4" eb="5">
      <t>カン</t>
    </rPh>
    <rPh sb="5" eb="6">
      <t>キョ</t>
    </rPh>
    <rPh sb="6" eb="8">
      <t>フセツ</t>
    </rPh>
    <rPh sb="9" eb="10">
      <t>ダイ</t>
    </rPh>
    <rPh sb="11" eb="13">
      <t>コウク</t>
    </rPh>
    <rPh sb="14" eb="16">
      <t>コウジ</t>
    </rPh>
    <phoneticPr fontId="2"/>
  </si>
  <si>
    <t>本田屋北管渠布設信号機移設（第3工区）工事</t>
    <rPh sb="0" eb="2">
      <t>ホンダ</t>
    </rPh>
    <rPh sb="2" eb="3">
      <t>ヤ</t>
    </rPh>
    <rPh sb="3" eb="4">
      <t>キタ</t>
    </rPh>
    <rPh sb="4" eb="5">
      <t>カン</t>
    </rPh>
    <rPh sb="5" eb="6">
      <t>キョ</t>
    </rPh>
    <rPh sb="6" eb="8">
      <t>フセツ</t>
    </rPh>
    <rPh sb="8" eb="11">
      <t>シンゴウキ</t>
    </rPh>
    <rPh sb="11" eb="13">
      <t>イセツ</t>
    </rPh>
    <rPh sb="14" eb="15">
      <t>ダイ</t>
    </rPh>
    <rPh sb="16" eb="18">
      <t>コウク</t>
    </rPh>
    <rPh sb="19" eb="21">
      <t>コウジ</t>
    </rPh>
    <phoneticPr fontId="2"/>
  </si>
  <si>
    <t>上荒屋汚水桝設置工事</t>
    <rPh sb="0" eb="1">
      <t>カミ</t>
    </rPh>
    <rPh sb="1" eb="3">
      <t>アラヤ</t>
    </rPh>
    <rPh sb="3" eb="5">
      <t>オスイ</t>
    </rPh>
    <rPh sb="5" eb="6">
      <t>マス</t>
    </rPh>
    <rPh sb="6" eb="8">
      <t>セッチ</t>
    </rPh>
    <rPh sb="8" eb="10">
      <t>コウジ</t>
    </rPh>
    <phoneticPr fontId="2"/>
  </si>
  <si>
    <t>寺町管渠布設（第253.251-1.251工区）工事</t>
    <rPh sb="0" eb="2">
      <t>テラマチ</t>
    </rPh>
    <rPh sb="2" eb="3">
      <t>カン</t>
    </rPh>
    <rPh sb="3" eb="4">
      <t>キョ</t>
    </rPh>
    <rPh sb="4" eb="6">
      <t>フセツ</t>
    </rPh>
    <rPh sb="7" eb="8">
      <t>ダイ</t>
    </rPh>
    <rPh sb="21" eb="23">
      <t>コウク</t>
    </rPh>
    <rPh sb="24" eb="26">
      <t>コウジ</t>
    </rPh>
    <phoneticPr fontId="2"/>
  </si>
  <si>
    <t>八幡通管渠布設（第253.251-1.252工区）工事</t>
    <rPh sb="0" eb="2">
      <t>ハチマン</t>
    </rPh>
    <rPh sb="2" eb="3">
      <t>トオリ</t>
    </rPh>
    <rPh sb="3" eb="4">
      <t>カン</t>
    </rPh>
    <rPh sb="4" eb="5">
      <t>キョ</t>
    </rPh>
    <rPh sb="5" eb="7">
      <t>フセツ</t>
    </rPh>
    <rPh sb="8" eb="9">
      <t>ダイ</t>
    </rPh>
    <rPh sb="22" eb="24">
      <t>コウク</t>
    </rPh>
    <rPh sb="25" eb="27">
      <t>コウジ</t>
    </rPh>
    <phoneticPr fontId="2"/>
  </si>
  <si>
    <t>八幡通汚水桝設置工事</t>
    <rPh sb="0" eb="2">
      <t>ハチマン</t>
    </rPh>
    <rPh sb="2" eb="3">
      <t>トオリ</t>
    </rPh>
    <rPh sb="3" eb="5">
      <t>オスイ</t>
    </rPh>
    <rPh sb="5" eb="6">
      <t>マス</t>
    </rPh>
    <rPh sb="6" eb="8">
      <t>セッチ</t>
    </rPh>
    <rPh sb="8" eb="10">
      <t>コウジ</t>
    </rPh>
    <phoneticPr fontId="2"/>
  </si>
  <si>
    <t>小新保管渠布設（第937.936-2工区）工事</t>
    <rPh sb="0" eb="1">
      <t>コ</t>
    </rPh>
    <rPh sb="1" eb="3">
      <t>シンボ</t>
    </rPh>
    <rPh sb="3" eb="4">
      <t>カン</t>
    </rPh>
    <rPh sb="4" eb="5">
      <t>キョ</t>
    </rPh>
    <rPh sb="5" eb="7">
      <t>フセツ</t>
    </rPh>
    <rPh sb="8" eb="9">
      <t>ダイ</t>
    </rPh>
    <rPh sb="18" eb="20">
      <t>コウク</t>
    </rPh>
    <rPh sb="21" eb="23">
      <t>コウジ</t>
    </rPh>
    <phoneticPr fontId="2"/>
  </si>
  <si>
    <t>宮野下管渠布設（第701工区）工事</t>
    <rPh sb="0" eb="1">
      <t>ミヤ</t>
    </rPh>
    <rPh sb="1" eb="2">
      <t>ノ</t>
    </rPh>
    <rPh sb="2" eb="3">
      <t>シタ</t>
    </rPh>
    <rPh sb="3" eb="4">
      <t>カン</t>
    </rPh>
    <rPh sb="4" eb="5">
      <t>キョ</t>
    </rPh>
    <rPh sb="5" eb="7">
      <t>フセツ</t>
    </rPh>
    <rPh sb="8" eb="9">
      <t>ダイ</t>
    </rPh>
    <rPh sb="12" eb="14">
      <t>コウク</t>
    </rPh>
    <rPh sb="15" eb="17">
      <t>コウジ</t>
    </rPh>
    <phoneticPr fontId="2"/>
  </si>
  <si>
    <t>新町雨水路（第25工区）工事</t>
    <rPh sb="0" eb="2">
      <t>シンマチ</t>
    </rPh>
    <rPh sb="2" eb="4">
      <t>ウスイ</t>
    </rPh>
    <rPh sb="4" eb="5">
      <t>ロ</t>
    </rPh>
    <rPh sb="6" eb="7">
      <t>ダイ</t>
    </rPh>
    <rPh sb="9" eb="10">
      <t>コウ</t>
    </rPh>
    <rPh sb="10" eb="11">
      <t>ク</t>
    </rPh>
    <rPh sb="12" eb="14">
      <t>コウジ</t>
    </rPh>
    <phoneticPr fontId="2"/>
  </si>
  <si>
    <t>新町雨水路（第1工区）工事</t>
    <rPh sb="0" eb="2">
      <t>シンマチ</t>
    </rPh>
    <rPh sb="2" eb="4">
      <t>ウスイ</t>
    </rPh>
    <rPh sb="4" eb="5">
      <t>ロ</t>
    </rPh>
    <rPh sb="6" eb="7">
      <t>ダイ</t>
    </rPh>
    <rPh sb="8" eb="10">
      <t>コウク</t>
    </rPh>
    <rPh sb="11" eb="13">
      <t>コウジ</t>
    </rPh>
    <phoneticPr fontId="2"/>
  </si>
  <si>
    <t>新町雨水路　生垣補償工事</t>
    <rPh sb="0" eb="2">
      <t>シンマチ</t>
    </rPh>
    <rPh sb="2" eb="4">
      <t>ウスイ</t>
    </rPh>
    <rPh sb="4" eb="5">
      <t>ロ</t>
    </rPh>
    <rPh sb="6" eb="8">
      <t>イケガキ</t>
    </rPh>
    <rPh sb="8" eb="10">
      <t>ホショウ</t>
    </rPh>
    <rPh sb="10" eb="12">
      <t>コウジ</t>
    </rPh>
    <phoneticPr fontId="2"/>
  </si>
  <si>
    <t>新町雨水路（第2工区）工事</t>
    <rPh sb="0" eb="2">
      <t>シンマチ</t>
    </rPh>
    <rPh sb="2" eb="4">
      <t>ウスイ</t>
    </rPh>
    <rPh sb="4" eb="5">
      <t>ロ</t>
    </rPh>
    <rPh sb="6" eb="7">
      <t>ダイ</t>
    </rPh>
    <rPh sb="8" eb="10">
      <t>コウク</t>
    </rPh>
    <rPh sb="11" eb="13">
      <t>コウジ</t>
    </rPh>
    <phoneticPr fontId="2"/>
  </si>
  <si>
    <t>新町雨水路（第3工区）工事</t>
    <rPh sb="0" eb="2">
      <t>シンマチ</t>
    </rPh>
    <rPh sb="2" eb="4">
      <t>ウスイ</t>
    </rPh>
    <rPh sb="4" eb="5">
      <t>ロ</t>
    </rPh>
    <rPh sb="6" eb="7">
      <t>ダイ</t>
    </rPh>
    <rPh sb="8" eb="10">
      <t>コウク</t>
    </rPh>
    <rPh sb="11" eb="13">
      <t>コウジ</t>
    </rPh>
    <phoneticPr fontId="2"/>
  </si>
  <si>
    <t>小新保管渠布設（第936工区）工事</t>
    <rPh sb="0" eb="1">
      <t>コ</t>
    </rPh>
    <rPh sb="1" eb="3">
      <t>シンボ</t>
    </rPh>
    <rPh sb="3" eb="4">
      <t>カン</t>
    </rPh>
    <rPh sb="4" eb="5">
      <t>キョ</t>
    </rPh>
    <rPh sb="5" eb="7">
      <t>フセツ</t>
    </rPh>
    <rPh sb="8" eb="9">
      <t>ダイ</t>
    </rPh>
    <rPh sb="12" eb="14">
      <t>コウク</t>
    </rPh>
    <rPh sb="15" eb="17">
      <t>コウジ</t>
    </rPh>
    <phoneticPr fontId="2"/>
  </si>
  <si>
    <t>小新保管渠布設（第936.935.934.933工区）工事</t>
    <rPh sb="0" eb="1">
      <t>コ</t>
    </rPh>
    <rPh sb="1" eb="3">
      <t>シンボ</t>
    </rPh>
    <rPh sb="3" eb="4">
      <t>カン</t>
    </rPh>
    <rPh sb="4" eb="5">
      <t>キョ</t>
    </rPh>
    <rPh sb="5" eb="7">
      <t>フセツ</t>
    </rPh>
    <rPh sb="8" eb="9">
      <t>ダイ</t>
    </rPh>
    <rPh sb="24" eb="26">
      <t>コウク</t>
    </rPh>
    <rPh sb="27" eb="29">
      <t>コウジ</t>
    </rPh>
    <phoneticPr fontId="2"/>
  </si>
  <si>
    <t>小新保管渠布設（第182.181工区）工事</t>
    <rPh sb="0" eb="1">
      <t>コ</t>
    </rPh>
    <rPh sb="1" eb="3">
      <t>シンボ</t>
    </rPh>
    <rPh sb="3" eb="4">
      <t>カン</t>
    </rPh>
    <rPh sb="4" eb="5">
      <t>キョ</t>
    </rPh>
    <rPh sb="5" eb="7">
      <t>フセツ</t>
    </rPh>
    <rPh sb="8" eb="9">
      <t>ダイ</t>
    </rPh>
    <rPh sb="16" eb="18">
      <t>コウク</t>
    </rPh>
    <rPh sb="19" eb="21">
      <t>コウジ</t>
    </rPh>
    <phoneticPr fontId="2"/>
  </si>
  <si>
    <t>駅前通汚水桝設置工事</t>
    <rPh sb="0" eb="2">
      <t>エキマエ</t>
    </rPh>
    <rPh sb="2" eb="3">
      <t>トオ</t>
    </rPh>
    <rPh sb="3" eb="5">
      <t>オスイ</t>
    </rPh>
    <rPh sb="5" eb="6">
      <t>マス</t>
    </rPh>
    <rPh sb="6" eb="8">
      <t>セッチ</t>
    </rPh>
    <rPh sb="8" eb="10">
      <t>コウジ</t>
    </rPh>
    <phoneticPr fontId="2"/>
  </si>
  <si>
    <t>平成18年度 公共下水道事業地質調査委託報告書</t>
    <rPh sb="0" eb="2">
      <t>ヘイセイ</t>
    </rPh>
    <rPh sb="4" eb="6">
      <t>ネンド</t>
    </rPh>
    <rPh sb="7" eb="9">
      <t>コウキョウ</t>
    </rPh>
    <rPh sb="9" eb="12">
      <t>ゲスイドウ</t>
    </rPh>
    <rPh sb="12" eb="14">
      <t>ジギョウ</t>
    </rPh>
    <rPh sb="14" eb="16">
      <t>チシツ</t>
    </rPh>
    <rPh sb="16" eb="18">
      <t>チョウサ</t>
    </rPh>
    <rPh sb="18" eb="20">
      <t>イタク</t>
    </rPh>
    <rPh sb="20" eb="23">
      <t>ホウコクショ</t>
    </rPh>
    <phoneticPr fontId="2"/>
  </si>
  <si>
    <t>下荒屋管渠布設（第265工区）工事</t>
    <rPh sb="0" eb="1">
      <t>シモ</t>
    </rPh>
    <rPh sb="1" eb="3">
      <t>アラヤ</t>
    </rPh>
    <rPh sb="3" eb="4">
      <t>カン</t>
    </rPh>
    <rPh sb="4" eb="5">
      <t>キョ</t>
    </rPh>
    <rPh sb="5" eb="7">
      <t>フセツ</t>
    </rPh>
    <rPh sb="8" eb="9">
      <t>ダイ</t>
    </rPh>
    <rPh sb="12" eb="14">
      <t>コウク</t>
    </rPh>
    <rPh sb="15" eb="17">
      <t>コウジ</t>
    </rPh>
    <phoneticPr fontId="2"/>
  </si>
  <si>
    <t>番坂汚水桝設置工事</t>
    <rPh sb="0" eb="1">
      <t>バン</t>
    </rPh>
    <rPh sb="1" eb="2">
      <t>ザカ</t>
    </rPh>
    <rPh sb="2" eb="4">
      <t>オスイ</t>
    </rPh>
    <rPh sb="4" eb="5">
      <t>マス</t>
    </rPh>
    <rPh sb="5" eb="7">
      <t>セッチ</t>
    </rPh>
    <rPh sb="7" eb="9">
      <t>コウジ</t>
    </rPh>
    <phoneticPr fontId="2"/>
  </si>
  <si>
    <t>熊野堂公共桝設置工事</t>
    <rPh sb="0" eb="2">
      <t>クマノ</t>
    </rPh>
    <rPh sb="2" eb="3">
      <t>ドウ</t>
    </rPh>
    <rPh sb="3" eb="5">
      <t>コウキョウ</t>
    </rPh>
    <rPh sb="5" eb="6">
      <t>マス</t>
    </rPh>
    <rPh sb="6" eb="8">
      <t>セッチ</t>
    </rPh>
    <rPh sb="8" eb="10">
      <t>コウジ</t>
    </rPh>
    <phoneticPr fontId="2"/>
  </si>
  <si>
    <t>城下雨水路工事</t>
    <rPh sb="0" eb="2">
      <t>シロシタ</t>
    </rPh>
    <rPh sb="2" eb="4">
      <t>ウスイ</t>
    </rPh>
    <rPh sb="4" eb="5">
      <t>ロ</t>
    </rPh>
    <rPh sb="5" eb="7">
      <t>コウジ</t>
    </rPh>
    <phoneticPr fontId="2"/>
  </si>
  <si>
    <t>小新保雨水路工事</t>
    <rPh sb="0" eb="1">
      <t>コ</t>
    </rPh>
    <rPh sb="1" eb="3">
      <t>シンボ</t>
    </rPh>
    <rPh sb="3" eb="5">
      <t>ウスイ</t>
    </rPh>
    <rPh sb="5" eb="6">
      <t>ロ</t>
    </rPh>
    <rPh sb="6" eb="8">
      <t>コウジ</t>
    </rPh>
    <phoneticPr fontId="2"/>
  </si>
  <si>
    <t>若葉町取付管設置工事</t>
    <rPh sb="0" eb="2">
      <t>ワカバ</t>
    </rPh>
    <rPh sb="2" eb="3">
      <t>チョウ</t>
    </rPh>
    <rPh sb="3" eb="5">
      <t>トリツケ</t>
    </rPh>
    <rPh sb="5" eb="6">
      <t>カン</t>
    </rPh>
    <rPh sb="6" eb="8">
      <t>セッチ</t>
    </rPh>
    <rPh sb="8" eb="10">
      <t>コウジ</t>
    </rPh>
    <phoneticPr fontId="2"/>
  </si>
  <si>
    <t>日の出町汚水桝設置工事</t>
    <rPh sb="0" eb="1">
      <t>ヒ</t>
    </rPh>
    <rPh sb="2" eb="4">
      <t>デチョウ</t>
    </rPh>
    <rPh sb="4" eb="6">
      <t>オスイ</t>
    </rPh>
    <rPh sb="6" eb="7">
      <t>マス</t>
    </rPh>
    <rPh sb="7" eb="9">
      <t>セッチ</t>
    </rPh>
    <rPh sb="9" eb="11">
      <t>コウジ</t>
    </rPh>
    <phoneticPr fontId="2"/>
  </si>
  <si>
    <t>日の出町２汚水桝設置工事</t>
    <rPh sb="0" eb="1">
      <t>ヒ</t>
    </rPh>
    <rPh sb="2" eb="4">
      <t>デチョウ</t>
    </rPh>
    <rPh sb="5" eb="7">
      <t>オスイ</t>
    </rPh>
    <rPh sb="7" eb="8">
      <t>マス</t>
    </rPh>
    <rPh sb="8" eb="10">
      <t>セッチ</t>
    </rPh>
    <rPh sb="10" eb="12">
      <t>コウジ</t>
    </rPh>
    <phoneticPr fontId="2"/>
  </si>
  <si>
    <t>小新保汚水桝設置工事</t>
    <rPh sb="0" eb="1">
      <t>コ</t>
    </rPh>
    <rPh sb="1" eb="3">
      <t>シンボ</t>
    </rPh>
    <rPh sb="3" eb="5">
      <t>オスイ</t>
    </rPh>
    <rPh sb="5" eb="6">
      <t>マス</t>
    </rPh>
    <rPh sb="6" eb="8">
      <t>セッチ</t>
    </rPh>
    <rPh sb="8" eb="10">
      <t>コウジ</t>
    </rPh>
    <phoneticPr fontId="2"/>
  </si>
  <si>
    <t>村松営林署管渠撤去工事</t>
    <rPh sb="0" eb="2">
      <t>ムラマツ</t>
    </rPh>
    <rPh sb="2" eb="5">
      <t>エイリンショ</t>
    </rPh>
    <rPh sb="5" eb="6">
      <t>カン</t>
    </rPh>
    <rPh sb="6" eb="7">
      <t>キョ</t>
    </rPh>
    <rPh sb="7" eb="9">
      <t>テッキョ</t>
    </rPh>
    <rPh sb="9" eb="11">
      <t>コウジ</t>
    </rPh>
    <phoneticPr fontId="2"/>
  </si>
  <si>
    <t>新道汚水桝設置工事</t>
    <rPh sb="0" eb="2">
      <t>シンミチ</t>
    </rPh>
    <rPh sb="2" eb="4">
      <t>オスイ</t>
    </rPh>
    <rPh sb="4" eb="5">
      <t>マス</t>
    </rPh>
    <rPh sb="5" eb="7">
      <t>セッチ</t>
    </rPh>
    <rPh sb="7" eb="9">
      <t>コウジ</t>
    </rPh>
    <phoneticPr fontId="2"/>
  </si>
  <si>
    <t>金草管渠布設（第221.222工区）工事</t>
    <rPh sb="0" eb="1">
      <t>カナ</t>
    </rPh>
    <rPh sb="1" eb="2">
      <t>クサ</t>
    </rPh>
    <rPh sb="2" eb="3">
      <t>カン</t>
    </rPh>
    <rPh sb="3" eb="4">
      <t>キョ</t>
    </rPh>
    <rPh sb="4" eb="6">
      <t>フセツ</t>
    </rPh>
    <rPh sb="7" eb="8">
      <t>ダイ</t>
    </rPh>
    <rPh sb="15" eb="17">
      <t>コウク</t>
    </rPh>
    <rPh sb="18" eb="20">
      <t>コウジ</t>
    </rPh>
    <phoneticPr fontId="2"/>
  </si>
  <si>
    <t>平成１９年度　修繕工事契約綴</t>
    <rPh sb="0" eb="2">
      <t>ヘイセイ</t>
    </rPh>
    <rPh sb="4" eb="6">
      <t>ネンド</t>
    </rPh>
    <rPh sb="7" eb="9">
      <t>シュウゼン</t>
    </rPh>
    <rPh sb="9" eb="11">
      <t>コウジ</t>
    </rPh>
    <rPh sb="11" eb="13">
      <t>ケイヤク</t>
    </rPh>
    <rPh sb="13" eb="14">
      <t>ツヅ</t>
    </rPh>
    <phoneticPr fontId="2"/>
  </si>
  <si>
    <t>南部第2処理分区管渠布設(19-1-3)工事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</si>
  <si>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南部第2処理分区管渠布設(19-1-4)工事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</si>
  <si>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南部第2処理分区管渠布設(19-1-5)工事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</si>
  <si>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南部第2処理分区管渠布設(19-1-6,19-2-8)工事</t>
    <rPh sb="0" eb="2">
      <t>ナンブ</t>
    </rPh>
    <rPh sb="2" eb="3">
      <t>ダイ</t>
    </rPh>
    <rPh sb="4" eb="6">
      <t>ショリ</t>
    </rPh>
    <rPh sb="6" eb="7">
      <t>ブン</t>
    </rPh>
    <rPh sb="7" eb="8">
      <t>ク</t>
    </rPh>
    <rPh sb="8" eb="9">
      <t>カン</t>
    </rPh>
    <rPh sb="9" eb="10">
      <t>キョ</t>
    </rPh>
    <rPh sb="10" eb="12">
      <t>フセツ</t>
    </rPh>
    <rPh sb="27" eb="29">
      <t>コウジ</t>
    </rPh>
    <phoneticPr fontId="2"/>
  </si>
  <si>
    <t>北部第1処理分区管渠布設(19-2-1)工事</t>
    <rPh sb="0" eb="3">
      <t>ホクブダイ</t>
    </rPh>
    <rPh sb="4" eb="6">
      <t>ショリ</t>
    </rPh>
    <rPh sb="6" eb="7">
      <t>ブン</t>
    </rPh>
    <rPh sb="7" eb="8">
      <t>ク</t>
    </rPh>
    <rPh sb="8" eb="9">
      <t>カン</t>
    </rPh>
    <rPh sb="9" eb="10">
      <t>キョ</t>
    </rPh>
    <rPh sb="10" eb="12">
      <t>フセツ</t>
    </rPh>
    <rPh sb="20" eb="22">
      <t>コウジ</t>
    </rPh>
    <phoneticPr fontId="2"/>
  </si>
  <si>
    <t>北部第1処理分区管渠布設(19-2-2)工事</t>
    <rPh sb="0" eb="3">
      <t>ホクブダイ</t>
    </rPh>
    <rPh sb="4" eb="6">
      <t>ショリ</t>
    </rPh>
    <rPh sb="6" eb="7">
      <t>ブン</t>
    </rPh>
    <rPh sb="7" eb="8">
      <t>ク</t>
    </rPh>
    <rPh sb="8" eb="9">
      <t>カン</t>
    </rPh>
    <rPh sb="9" eb="10">
      <t>キョ</t>
    </rPh>
    <rPh sb="10" eb="12">
      <t>フセツ</t>
    </rPh>
    <rPh sb="20" eb="22">
      <t>コウジ</t>
    </rPh>
    <phoneticPr fontId="2"/>
  </si>
  <si>
    <t>平成２２年度　公共桝設置依頼書</t>
    <rPh sb="0" eb="2">
      <t>ヘイセイ</t>
    </rPh>
    <rPh sb="4" eb="6">
      <t>ネンド</t>
    </rPh>
    <rPh sb="7" eb="9">
      <t>コウキョウ</t>
    </rPh>
    <rPh sb="9" eb="10">
      <t>マス</t>
    </rPh>
    <rPh sb="10" eb="12">
      <t>セッチ</t>
    </rPh>
    <rPh sb="12" eb="15">
      <t>イライショ</t>
    </rPh>
    <phoneticPr fontId="2"/>
  </si>
  <si>
    <t>平成２１年度　公共桝設置依頼書</t>
    <rPh sb="0" eb="2">
      <t>ヘイセイ</t>
    </rPh>
    <rPh sb="4" eb="6">
      <t>ネンド</t>
    </rPh>
    <rPh sb="7" eb="9">
      <t>コウキョウ</t>
    </rPh>
    <rPh sb="9" eb="10">
      <t>マス</t>
    </rPh>
    <rPh sb="10" eb="12">
      <t>セッチ</t>
    </rPh>
    <rPh sb="12" eb="15">
      <t>イライショ</t>
    </rPh>
    <phoneticPr fontId="2"/>
  </si>
  <si>
    <t>平成２０年度　公共桝設置依頼書</t>
    <rPh sb="0" eb="2">
      <t>ヘイセイ</t>
    </rPh>
    <rPh sb="4" eb="6">
      <t>ネンド</t>
    </rPh>
    <rPh sb="7" eb="9">
      <t>コウキョウ</t>
    </rPh>
    <rPh sb="9" eb="10">
      <t>マス</t>
    </rPh>
    <rPh sb="10" eb="12">
      <t>セッチ</t>
    </rPh>
    <rPh sb="12" eb="15">
      <t>イライショ</t>
    </rPh>
    <phoneticPr fontId="2"/>
  </si>
  <si>
    <t>南部第2処理分区管渠布設(22-1-11,22-2-11)工事</t>
    <rPh sb="0" eb="2">
      <t>ナンブ</t>
    </rPh>
    <rPh sb="2" eb="3">
      <t>ダイ</t>
    </rPh>
    <rPh sb="4" eb="6">
      <t>ショリ</t>
    </rPh>
    <rPh sb="6" eb="7">
      <t>ブン</t>
    </rPh>
    <rPh sb="7" eb="8">
      <t>ク</t>
    </rPh>
    <rPh sb="8" eb="9">
      <t>カン</t>
    </rPh>
    <rPh sb="9" eb="10">
      <t>キョ</t>
    </rPh>
    <rPh sb="10" eb="12">
      <t>フセツ</t>
    </rPh>
    <rPh sb="29" eb="31">
      <t>コウジ</t>
    </rPh>
    <phoneticPr fontId="2"/>
  </si>
  <si>
    <t>北部第1処理分区管渠布設(22-2-21)工事</t>
    <rPh sb="0" eb="2">
      <t>ホクブ</t>
    </rPh>
    <rPh sb="2" eb="3">
      <t>ダイ</t>
    </rPh>
    <rPh sb="4" eb="6">
      <t>ショリ</t>
    </rPh>
    <rPh sb="6" eb="7">
      <t>ブン</t>
    </rPh>
    <rPh sb="7" eb="8">
      <t>ク</t>
    </rPh>
    <rPh sb="8" eb="9">
      <t>カン</t>
    </rPh>
    <rPh sb="9" eb="10">
      <t>キョ</t>
    </rPh>
    <rPh sb="10" eb="12">
      <t>フセツ</t>
    </rPh>
    <rPh sb="21" eb="23">
      <t>コウジ</t>
    </rPh>
    <phoneticPr fontId="2"/>
  </si>
  <si>
    <t>中央雨水幹線整備関連取付管移設工事</t>
    <rPh sb="0" eb="2">
      <t>チュウオウ</t>
    </rPh>
    <rPh sb="2" eb="4">
      <t>ウスイ</t>
    </rPh>
    <rPh sb="4" eb="6">
      <t>カンセン</t>
    </rPh>
    <rPh sb="6" eb="8">
      <t>セイビ</t>
    </rPh>
    <rPh sb="8" eb="10">
      <t>カンレン</t>
    </rPh>
    <rPh sb="10" eb="12">
      <t>トリツケ</t>
    </rPh>
    <rPh sb="12" eb="13">
      <t>カン</t>
    </rPh>
    <rPh sb="13" eb="15">
      <t>イセツ</t>
    </rPh>
    <rPh sb="15" eb="17">
      <t>コウジ</t>
    </rPh>
    <phoneticPr fontId="2"/>
  </si>
  <si>
    <t>滝谷川関連下水道管渠移設工事</t>
    <rPh sb="0" eb="2">
      <t>タキヤ</t>
    </rPh>
    <rPh sb="2" eb="3">
      <t>カワ</t>
    </rPh>
    <rPh sb="3" eb="5">
      <t>カンレン</t>
    </rPh>
    <rPh sb="5" eb="7">
      <t>ゲスイ</t>
    </rPh>
    <rPh sb="7" eb="8">
      <t>ドウ</t>
    </rPh>
    <rPh sb="8" eb="9">
      <t>カン</t>
    </rPh>
    <rPh sb="9" eb="10">
      <t>キョ</t>
    </rPh>
    <rPh sb="10" eb="12">
      <t>イセツ</t>
    </rPh>
    <rPh sb="12" eb="14">
      <t>コウジ</t>
    </rPh>
    <phoneticPr fontId="2"/>
  </si>
  <si>
    <t>村松処理分区管渠布設(22-3-1)工事</t>
    <rPh sb="0" eb="2">
      <t>ムラマツ</t>
    </rPh>
    <rPh sb="2" eb="4">
      <t>ショリ</t>
    </rPh>
    <rPh sb="4" eb="5">
      <t>ブン</t>
    </rPh>
    <rPh sb="5" eb="6">
      <t>ク</t>
    </rPh>
    <rPh sb="6" eb="7">
      <t>カン</t>
    </rPh>
    <rPh sb="7" eb="8">
      <t>キョ</t>
    </rPh>
    <rPh sb="8" eb="10">
      <t>フセツ</t>
    </rPh>
    <rPh sb="18" eb="20">
      <t>コウジ</t>
    </rPh>
    <phoneticPr fontId="2"/>
  </si>
  <si>
    <t>中央雨水幹線整備（第1工区）工事</t>
    <rPh sb="0" eb="2">
      <t>チュウオウ</t>
    </rPh>
    <rPh sb="2" eb="4">
      <t>ウスイ</t>
    </rPh>
    <rPh sb="4" eb="6">
      <t>カンセン</t>
    </rPh>
    <rPh sb="6" eb="8">
      <t>セイビ</t>
    </rPh>
    <rPh sb="9" eb="10">
      <t>ダイ</t>
    </rPh>
    <rPh sb="11" eb="13">
      <t>コウク</t>
    </rPh>
    <rPh sb="14" eb="16">
      <t>コウジ</t>
    </rPh>
    <phoneticPr fontId="2"/>
  </si>
  <si>
    <t>中央雨水幹線整備（第2工区）工事</t>
    <rPh sb="0" eb="2">
      <t>チュウオウ</t>
    </rPh>
    <rPh sb="2" eb="4">
      <t>ウスイ</t>
    </rPh>
    <rPh sb="4" eb="6">
      <t>カンセン</t>
    </rPh>
    <rPh sb="6" eb="8">
      <t>セイビ</t>
    </rPh>
    <rPh sb="9" eb="10">
      <t>ダイ</t>
    </rPh>
    <rPh sb="11" eb="13">
      <t>コウク</t>
    </rPh>
    <rPh sb="14" eb="16">
      <t>コウジ</t>
    </rPh>
    <phoneticPr fontId="2"/>
  </si>
  <si>
    <t>中央雨水幹線整備（第3工区）工事</t>
    <rPh sb="0" eb="2">
      <t>チュウオウ</t>
    </rPh>
    <rPh sb="2" eb="4">
      <t>ウスイ</t>
    </rPh>
    <rPh sb="4" eb="6">
      <t>カンセン</t>
    </rPh>
    <rPh sb="6" eb="8">
      <t>セイビ</t>
    </rPh>
    <rPh sb="9" eb="10">
      <t>ダイ</t>
    </rPh>
    <rPh sb="11" eb="13">
      <t>コウク</t>
    </rPh>
    <rPh sb="14" eb="16">
      <t>コウジ</t>
    </rPh>
    <phoneticPr fontId="2"/>
  </si>
  <si>
    <t>中央雨水幹線整備（第4工区）工事</t>
    <rPh sb="0" eb="2">
      <t>チュウオウ</t>
    </rPh>
    <rPh sb="2" eb="4">
      <t>ウスイ</t>
    </rPh>
    <rPh sb="4" eb="6">
      <t>カンセン</t>
    </rPh>
    <rPh sb="6" eb="8">
      <t>セイビ</t>
    </rPh>
    <rPh sb="9" eb="10">
      <t>ダイ</t>
    </rPh>
    <rPh sb="11" eb="13">
      <t>コウク</t>
    </rPh>
    <rPh sb="14" eb="16">
      <t>コウジ</t>
    </rPh>
    <phoneticPr fontId="2"/>
  </si>
  <si>
    <t>＊平成22年度工事関係書類</t>
    <rPh sb="1" eb="3">
      <t>ヘイセイ</t>
    </rPh>
    <rPh sb="5" eb="7">
      <t>ネンド</t>
    </rPh>
    <rPh sb="7" eb="9">
      <t>コウジ</t>
    </rPh>
    <rPh sb="9" eb="11">
      <t>カンケイ</t>
    </rPh>
    <rPh sb="11" eb="13">
      <t>ショルイ</t>
    </rPh>
    <phoneticPr fontId="2"/>
  </si>
  <si>
    <t>＊平成21年度工事関係書類</t>
    <rPh sb="1" eb="3">
      <t>ヘイセイ</t>
    </rPh>
    <rPh sb="5" eb="7">
      <t>ネンド</t>
    </rPh>
    <rPh sb="7" eb="9">
      <t>コウジ</t>
    </rPh>
    <rPh sb="9" eb="11">
      <t>カンケイ</t>
    </rPh>
    <rPh sb="11" eb="13">
      <t>ショルイ</t>
    </rPh>
    <phoneticPr fontId="2"/>
  </si>
  <si>
    <t>南部第3処理分区管渠布設(22-1-12,22-2-12)工事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</si>
  <si>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南部第3処理分区管渠布設(22-1-13,22-2-13)工事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</si>
  <si>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南部第2処理分区管渠布設(21-1-1,21-2-1)工事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</si>
  <si>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南部第2処理分区管渠布設(21-1-2,21-2-2)工事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</si>
  <si>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南部第2処理分区管渠布設(21-1-3,21-2-3)工事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</si>
  <si>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南部第2処理分区管渠布設(21-1-4,21-2-4)工事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</si>
  <si>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南部第2処理分区管渠布設(21-1-5,21-2-5)工事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</si>
  <si>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南部第2処理分区管渠布設(21-1-6,21-2-6)工事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</si>
  <si>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南部第2処理分区管渠布設(21-1-7,21-2-7)工事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</si>
  <si>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南部第2処理分区管渠布設(21-1-8,21-2-8)工事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</si>
  <si>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南部第2処理分区管渠布設(21-1-9)工事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</si>
  <si>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南部第2処理分区管渠布設(21-1-10)工事</t>
    <rPh sb="0" eb="2">
      <t>ナンブ</t>
    </rPh>
    <rPh sb="2" eb="3">
      <t>ダイ</t>
    </rPh>
    <rPh sb="4" eb="6">
      <t>ショリ</t>
    </rPh>
    <rPh sb="6" eb="7">
      <t>ブン</t>
    </rPh>
    <rPh sb="7" eb="8">
      <t>ク</t>
    </rPh>
    <rPh sb="8" eb="9">
      <t>カン</t>
    </rPh>
    <rPh sb="9" eb="10">
      <t>キョ</t>
    </rPh>
    <rPh sb="10" eb="12">
      <t>フセツ</t>
    </rPh>
    <rPh sb="21" eb="23">
      <t>コウジ</t>
    </rPh>
    <phoneticPr fontId="2"/>
  </si>
  <si>
    <t>南部第2処理分区管渠布設(21-1-11,21-2-13)工事</t>
    <rPh sb="0" eb="2">
      <t>ナンブ</t>
    </rPh>
    <rPh sb="2" eb="3">
      <t>ダイ</t>
    </rPh>
    <rPh sb="4" eb="6">
      <t>ショリ</t>
    </rPh>
    <rPh sb="6" eb="7">
      <t>ブン</t>
    </rPh>
    <rPh sb="7" eb="8">
      <t>ク</t>
    </rPh>
    <rPh sb="8" eb="9">
      <t>カン</t>
    </rPh>
    <rPh sb="9" eb="10">
      <t>キョ</t>
    </rPh>
    <rPh sb="10" eb="12">
      <t>フセツ</t>
    </rPh>
    <rPh sb="29" eb="31">
      <t>コウジ</t>
    </rPh>
    <phoneticPr fontId="2"/>
  </si>
  <si>
    <t>南部第2処理分区管渠布設(21-2-9)工事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</si>
  <si>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南部第2処理分区管渠布設(21-2-10)工事</t>
    <rPh sb="0" eb="2">
      <t>ナンブ</t>
    </rPh>
    <rPh sb="2" eb="3">
      <t>ダイ</t>
    </rPh>
    <rPh sb="4" eb="6">
      <t>ショリ</t>
    </rPh>
    <rPh sb="6" eb="7">
      <t>ブン</t>
    </rPh>
    <rPh sb="7" eb="8">
      <t>ク</t>
    </rPh>
    <rPh sb="8" eb="9">
      <t>カン</t>
    </rPh>
    <rPh sb="9" eb="10">
      <t>キョ</t>
    </rPh>
    <rPh sb="10" eb="12">
      <t>フセツ</t>
    </rPh>
    <rPh sb="21" eb="23">
      <t>コウジ</t>
    </rPh>
    <phoneticPr fontId="2"/>
  </si>
  <si>
    <t>南部第2処理分区管渠布設(21-1-13)工事</t>
    <rPh sb="0" eb="2">
      <t>ナンブ</t>
    </rPh>
    <rPh sb="2" eb="3">
      <t>ダイ</t>
    </rPh>
    <rPh sb="4" eb="6">
      <t>ショリ</t>
    </rPh>
    <rPh sb="6" eb="7">
      <t>ブン</t>
    </rPh>
    <rPh sb="7" eb="8">
      <t>ク</t>
    </rPh>
    <rPh sb="8" eb="9">
      <t>カン</t>
    </rPh>
    <rPh sb="9" eb="10">
      <t>キョ</t>
    </rPh>
    <rPh sb="10" eb="12">
      <t>フセツ</t>
    </rPh>
    <rPh sb="21" eb="23">
      <t>コウジ</t>
    </rPh>
    <phoneticPr fontId="2"/>
  </si>
  <si>
    <t>南部第2処理分区管渠布設(21-1-14,21-2-11)工事</t>
    <rPh sb="0" eb="2">
      <t>ナンブ</t>
    </rPh>
    <rPh sb="2" eb="3">
      <t>ダイ</t>
    </rPh>
    <rPh sb="4" eb="6">
      <t>ショリ</t>
    </rPh>
    <rPh sb="6" eb="7">
      <t>ブン</t>
    </rPh>
    <rPh sb="7" eb="8">
      <t>ク</t>
    </rPh>
    <rPh sb="8" eb="9">
      <t>カン</t>
    </rPh>
    <rPh sb="9" eb="10">
      <t>キョ</t>
    </rPh>
    <rPh sb="10" eb="12">
      <t>フセツ</t>
    </rPh>
    <rPh sb="29" eb="31">
      <t>コウジ</t>
    </rPh>
    <phoneticPr fontId="2"/>
  </si>
  <si>
    <t>汚水1号幹線布設替工事</t>
    <rPh sb="0" eb="1">
      <t>オ</t>
    </rPh>
    <rPh sb="1" eb="2">
      <t>スイ</t>
    </rPh>
    <rPh sb="3" eb="4">
      <t>ゴウ</t>
    </rPh>
    <rPh sb="4" eb="6">
      <t>カンセン</t>
    </rPh>
    <rPh sb="6" eb="8">
      <t>フセツ</t>
    </rPh>
    <rPh sb="8" eb="9">
      <t>カ</t>
    </rPh>
    <rPh sb="9" eb="11">
      <t>コウジ</t>
    </rPh>
    <phoneticPr fontId="2"/>
  </si>
  <si>
    <t>村松処理分区管渠布設(21-3-1)工事</t>
    <rPh sb="0" eb="2">
      <t>ムラマツ</t>
    </rPh>
    <rPh sb="2" eb="4">
      <t>ショリ</t>
    </rPh>
    <rPh sb="4" eb="5">
      <t>ブン</t>
    </rPh>
    <rPh sb="5" eb="6">
      <t>ク</t>
    </rPh>
    <rPh sb="6" eb="7">
      <t>カン</t>
    </rPh>
    <rPh sb="7" eb="8">
      <t>キョ</t>
    </rPh>
    <rPh sb="8" eb="10">
      <t>フセツ</t>
    </rPh>
    <rPh sb="18" eb="20">
      <t>コウジ</t>
    </rPh>
    <phoneticPr fontId="2"/>
  </si>
  <si>
    <t>村松処理分区管渠布設(21-3-2)工事</t>
    <rPh sb="0" eb="2">
      <t>ムラマツ</t>
    </rPh>
    <rPh sb="2" eb="4">
      <t>ショリ</t>
    </rPh>
    <rPh sb="4" eb="5">
      <t>ブン</t>
    </rPh>
    <rPh sb="5" eb="6">
      <t>ク</t>
    </rPh>
    <rPh sb="6" eb="7">
      <t>カン</t>
    </rPh>
    <rPh sb="7" eb="8">
      <t>キョ</t>
    </rPh>
    <rPh sb="8" eb="10">
      <t>フセツ</t>
    </rPh>
    <rPh sb="18" eb="20">
      <t>コウジ</t>
    </rPh>
    <phoneticPr fontId="2"/>
  </si>
  <si>
    <t>小新保雨水幹線整備（第15工区）工事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</si>
  <si>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小新保雨水幹線整備（第16工区）工事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</si>
  <si>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小新保雨水幹線整備（第17工区）工事</t>
    <rPh sb="0" eb="1">
      <t>コ</t>
    </rPh>
    <rPh sb="1" eb="3">
      <t>シンボ</t>
    </rPh>
    <rPh sb="3" eb="5">
      <t>ウスイ</t>
    </rPh>
    <rPh sb="5" eb="7">
      <t>カンセン</t>
    </rPh>
    <rPh sb="7" eb="9">
      <t>セイビ</t>
    </rPh>
    <rPh sb="10" eb="11">
      <t>ダイ</t>
    </rPh>
    <rPh sb="13" eb="14">
      <t>コウ</t>
    </rPh>
    <rPh sb="14" eb="15">
      <t>ク</t>
    </rPh>
    <rPh sb="16" eb="18">
      <t>コウジ</t>
    </rPh>
    <phoneticPr fontId="2"/>
  </si>
  <si>
    <t>小新保雨水防護柵設置工事</t>
    <rPh sb="0" eb="1">
      <t>コ</t>
    </rPh>
    <rPh sb="1" eb="3">
      <t>シンボ</t>
    </rPh>
    <rPh sb="3" eb="5">
      <t>ウスイ</t>
    </rPh>
    <rPh sb="5" eb="7">
      <t>ボウゴ</t>
    </rPh>
    <rPh sb="7" eb="8">
      <t>サク</t>
    </rPh>
    <rPh sb="8" eb="10">
      <t>セッチ</t>
    </rPh>
    <rPh sb="10" eb="12">
      <t>コウジ</t>
    </rPh>
    <phoneticPr fontId="2"/>
  </si>
  <si>
    <t>中部処理分区管渠布設(21-2-12)工事</t>
    <rPh sb="0" eb="2">
      <t>チュウブ</t>
    </rPh>
    <rPh sb="2" eb="4">
      <t>ショリ</t>
    </rPh>
    <rPh sb="4" eb="5">
      <t>ブン</t>
    </rPh>
    <rPh sb="5" eb="6">
      <t>ク</t>
    </rPh>
    <rPh sb="6" eb="7">
      <t>カン</t>
    </rPh>
    <rPh sb="7" eb="8">
      <t>キョ</t>
    </rPh>
    <rPh sb="8" eb="10">
      <t>フセツ</t>
    </rPh>
    <rPh sb="19" eb="21">
      <t>コウジ</t>
    </rPh>
    <phoneticPr fontId="2"/>
  </si>
  <si>
    <t>北部第1処理分区管渠布設(21-2-16)工事</t>
    <rPh sb="0" eb="3">
      <t>ホクブダイ</t>
    </rPh>
    <rPh sb="4" eb="6">
      <t>ショリ</t>
    </rPh>
    <rPh sb="6" eb="7">
      <t>ブン</t>
    </rPh>
    <rPh sb="7" eb="8">
      <t>ク</t>
    </rPh>
    <rPh sb="8" eb="9">
      <t>カン</t>
    </rPh>
    <rPh sb="9" eb="10">
      <t>キョ</t>
    </rPh>
    <rPh sb="10" eb="12">
      <t>フセツ</t>
    </rPh>
    <rPh sb="21" eb="23">
      <t>コウジ</t>
    </rPh>
    <phoneticPr fontId="2"/>
  </si>
  <si>
    <t>村松処理分区管渠布設(21-4-1)工事</t>
    <rPh sb="0" eb="2">
      <t>ムラマツ</t>
    </rPh>
    <rPh sb="2" eb="4">
      <t>ショリ</t>
    </rPh>
    <rPh sb="4" eb="5">
      <t>ブン</t>
    </rPh>
    <rPh sb="5" eb="6">
      <t>ク</t>
    </rPh>
    <rPh sb="6" eb="7">
      <t>カン</t>
    </rPh>
    <rPh sb="7" eb="8">
      <t>キョ</t>
    </rPh>
    <rPh sb="8" eb="10">
      <t>フセツ</t>
    </rPh>
    <rPh sb="18" eb="20">
      <t>コウジ</t>
    </rPh>
    <phoneticPr fontId="2"/>
  </si>
  <si>
    <t>村松処理分区管渠布設(21-2-15)工事</t>
    <rPh sb="0" eb="2">
      <t>ムラマツ</t>
    </rPh>
    <rPh sb="2" eb="4">
      <t>ショリ</t>
    </rPh>
    <rPh sb="4" eb="5">
      <t>ブン</t>
    </rPh>
    <rPh sb="5" eb="6">
      <t>ク</t>
    </rPh>
    <rPh sb="6" eb="7">
      <t>カン</t>
    </rPh>
    <rPh sb="7" eb="8">
      <t>キョ</t>
    </rPh>
    <rPh sb="8" eb="10">
      <t>フセツ</t>
    </rPh>
    <rPh sb="19" eb="21">
      <t>コウジ</t>
    </rPh>
    <phoneticPr fontId="2"/>
  </si>
  <si>
    <t>＊平成20年度工事関係書類</t>
    <rPh sb="1" eb="3">
      <t>ヘイセイ</t>
    </rPh>
    <rPh sb="5" eb="7">
      <t>ネンド</t>
    </rPh>
    <rPh sb="7" eb="9">
      <t>コウジ</t>
    </rPh>
    <rPh sb="9" eb="11">
      <t>カンケイ</t>
    </rPh>
    <rPh sb="11" eb="13">
      <t>ショルイ</t>
    </rPh>
    <phoneticPr fontId="2"/>
  </si>
  <si>
    <t>南部第2処理分区管渠布設(20-1-1,20-2-1)工事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</si>
  <si>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南部第2処理分区管渠布設(20-1-2,20-2-2)工事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</si>
  <si>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南部第2処理分区管渠布設(20-1-3)工事</t>
    <rPh sb="0" eb="2">
      <t>ナンブ</t>
    </rPh>
    <rPh sb="2" eb="3">
      <t>ダイ</t>
    </rPh>
    <rPh sb="4" eb="6">
      <t>ショリ</t>
    </rPh>
    <rPh sb="6" eb="7">
      <t>ブン</t>
    </rPh>
    <rPh sb="7" eb="8">
      <t>ク</t>
    </rPh>
    <rPh sb="8" eb="9">
      <t>カン</t>
    </rPh>
    <rPh sb="9" eb="10">
      <t>キョ</t>
    </rPh>
    <rPh sb="10" eb="12">
      <t>フセツ</t>
    </rPh>
    <rPh sb="20" eb="22">
      <t>コウジ</t>
    </rPh>
    <phoneticPr fontId="2"/>
  </si>
  <si>
    <t>譲与税</t>
    <phoneticPr fontId="2"/>
  </si>
  <si>
    <t>交付金</t>
    <phoneticPr fontId="2"/>
  </si>
  <si>
    <t>補助金</t>
    <phoneticPr fontId="2"/>
  </si>
  <si>
    <t>寄附金</t>
    <phoneticPr fontId="2"/>
  </si>
  <si>
    <t>その他収入</t>
    <phoneticPr fontId="2"/>
  </si>
  <si>
    <t>入札参加登録</t>
    <phoneticPr fontId="2"/>
  </si>
  <si>
    <t>工事契約</t>
    <phoneticPr fontId="2"/>
  </si>
  <si>
    <t>業務委託契約</t>
    <phoneticPr fontId="2"/>
  </si>
  <si>
    <t>売買契約</t>
    <phoneticPr fontId="2"/>
  </si>
  <si>
    <t>貸借契約</t>
    <phoneticPr fontId="2"/>
  </si>
  <si>
    <t>土地・建物</t>
    <phoneticPr fontId="2"/>
  </si>
  <si>
    <t>車両</t>
    <phoneticPr fontId="2"/>
  </si>
  <si>
    <t>基金</t>
    <phoneticPr fontId="2"/>
  </si>
  <si>
    <t>その他の財産</t>
    <phoneticPr fontId="2"/>
  </si>
  <si>
    <t>調査研究</t>
    <phoneticPr fontId="2"/>
  </si>
  <si>
    <t>不服審査</t>
    <phoneticPr fontId="2"/>
  </si>
  <si>
    <t>普通徴収</t>
    <phoneticPr fontId="2"/>
  </si>
  <si>
    <t>特別徴収</t>
    <phoneticPr fontId="2"/>
  </si>
  <si>
    <t>法人</t>
    <phoneticPr fontId="2"/>
  </si>
  <si>
    <t>減免</t>
    <phoneticPr fontId="2"/>
  </si>
  <si>
    <t>土地</t>
    <phoneticPr fontId="2"/>
  </si>
  <si>
    <t>家屋</t>
    <phoneticPr fontId="2"/>
  </si>
  <si>
    <t>償却資産</t>
    <phoneticPr fontId="2"/>
  </si>
  <si>
    <t>軽自動車税</t>
    <phoneticPr fontId="2"/>
  </si>
  <si>
    <t>北部第1処理分区管渠築造(16-1-1,16-2-3)工事</t>
    <rPh sb="0" eb="2">
      <t>ホクブ</t>
    </rPh>
    <rPh sb="2" eb="3">
      <t>ダイ</t>
    </rPh>
    <rPh sb="4" eb="6">
      <t>ショリ</t>
    </rPh>
    <rPh sb="6" eb="7">
      <t>ブン</t>
    </rPh>
    <rPh sb="7" eb="8">
      <t>ク</t>
    </rPh>
    <rPh sb="8" eb="9">
      <t>カン</t>
    </rPh>
    <rPh sb="9" eb="10">
      <t>キョ</t>
    </rPh>
    <rPh sb="10" eb="12">
      <t>チクゾウ</t>
    </rPh>
    <rPh sb="27" eb="29">
      <t>コウジ</t>
    </rPh>
    <phoneticPr fontId="2"/>
  </si>
  <si>
    <t>北部第1処理分区管渠布設(16-1-2,16-2-1)工事</t>
    <rPh sb="0" eb="2">
      <t>ホクブ</t>
    </rPh>
    <rPh sb="2" eb="3">
      <t>ダイ</t>
    </rPh>
    <rPh sb="4" eb="6">
      <t>ショリ</t>
    </rPh>
    <rPh sb="6" eb="7">
      <t>ブン</t>
    </rPh>
    <rPh sb="7" eb="8">
      <t>ク</t>
    </rPh>
    <rPh sb="8" eb="9">
      <t>カン</t>
    </rPh>
    <rPh sb="9" eb="10">
      <t>キョ</t>
    </rPh>
    <rPh sb="10" eb="12">
      <t>フセツ</t>
    </rPh>
    <rPh sb="27" eb="29">
      <t>コウジ</t>
    </rPh>
    <phoneticPr fontId="2"/>
  </si>
  <si>
    <t>北部第1処理分区管渠築造(16-1-3)工事</t>
    <rPh sb="0" eb="2">
      <t>ホクブ</t>
    </rPh>
    <rPh sb="2" eb="3">
      <t>ダイ</t>
    </rPh>
    <rPh sb="4" eb="6">
      <t>ショリ</t>
    </rPh>
    <rPh sb="6" eb="7">
      <t>ブン</t>
    </rPh>
    <rPh sb="7" eb="8">
      <t>ク</t>
    </rPh>
    <rPh sb="8" eb="9">
      <t>カン</t>
    </rPh>
    <rPh sb="9" eb="10">
      <t>キョ</t>
    </rPh>
    <rPh sb="10" eb="12">
      <t>チクゾウ</t>
    </rPh>
    <rPh sb="20" eb="22">
      <t>コウジ</t>
    </rPh>
    <phoneticPr fontId="2"/>
  </si>
  <si>
    <t>北部第1処理分区管渠布設(16-1-4)工事</t>
    <rPh sb="0" eb="2">
      <t>ホクブ</t>
    </rPh>
    <rPh sb="2" eb="3">
      <t>ダイ</t>
    </rPh>
    <rPh sb="4" eb="6">
      <t>ショリ</t>
    </rPh>
    <rPh sb="6" eb="7">
      <t>ブン</t>
    </rPh>
    <rPh sb="7" eb="8">
      <t>ク</t>
    </rPh>
    <rPh sb="8" eb="9">
      <t>カン</t>
    </rPh>
    <rPh sb="9" eb="10">
      <t>キョ</t>
    </rPh>
    <rPh sb="10" eb="12">
      <t>フセツ</t>
    </rPh>
    <rPh sb="20" eb="22">
      <t>コウジ</t>
    </rPh>
    <phoneticPr fontId="2"/>
  </si>
  <si>
    <t>中部・北部第1処理分区管渠布設
(16-1-5、16-2-11-12)工事</t>
    <rPh sb="0" eb="2">
      <t>チュウブ</t>
    </rPh>
    <rPh sb="3" eb="5">
      <t>ホクブ</t>
    </rPh>
    <rPh sb="5" eb="6">
      <t>ダイ</t>
    </rPh>
    <rPh sb="7" eb="9">
      <t>ショリ</t>
    </rPh>
    <rPh sb="9" eb="10">
      <t>ブン</t>
    </rPh>
    <rPh sb="10" eb="11">
      <t>ク</t>
    </rPh>
    <rPh sb="11" eb="12">
      <t>カン</t>
    </rPh>
    <rPh sb="12" eb="13">
      <t>キョ</t>
    </rPh>
    <rPh sb="13" eb="15">
      <t>フセツ</t>
    </rPh>
    <rPh sb="35" eb="37">
      <t>コウジ</t>
    </rPh>
    <phoneticPr fontId="2"/>
  </si>
  <si>
    <t>北部第1処理分区管渠布設(16-1-6,16-2-8)工事</t>
    <rPh sb="0" eb="2">
      <t>ホクブ</t>
    </rPh>
    <rPh sb="2" eb="3">
      <t>ダイ</t>
    </rPh>
    <rPh sb="4" eb="6">
      <t>ショリ</t>
    </rPh>
    <rPh sb="6" eb="7">
      <t>ブン</t>
    </rPh>
    <rPh sb="7" eb="8">
      <t>ク</t>
    </rPh>
    <rPh sb="8" eb="9">
      <t>カン</t>
    </rPh>
    <rPh sb="9" eb="10">
      <t>キョ</t>
    </rPh>
    <rPh sb="10" eb="12">
      <t>フセツ</t>
    </rPh>
    <rPh sb="27" eb="29">
      <t>コウジ</t>
    </rPh>
    <phoneticPr fontId="2"/>
  </si>
  <si>
    <t>北部第1処理分区管渠布設(16-1-7,16-2-9)工事</t>
    <rPh sb="0" eb="2">
      <t>ホクブ</t>
    </rPh>
    <rPh sb="2" eb="3">
      <t>ダイ</t>
    </rPh>
    <rPh sb="4" eb="6">
      <t>ショリ</t>
    </rPh>
    <rPh sb="6" eb="7">
      <t>ブン</t>
    </rPh>
    <rPh sb="7" eb="8">
      <t>ク</t>
    </rPh>
    <rPh sb="8" eb="9">
      <t>カン</t>
    </rPh>
    <rPh sb="9" eb="10">
      <t>キョ</t>
    </rPh>
    <rPh sb="10" eb="12">
      <t>フセツ</t>
    </rPh>
    <rPh sb="27" eb="29">
      <t>コウジ</t>
    </rPh>
    <phoneticPr fontId="2"/>
  </si>
  <si>
    <t>北部第1処理分区管渠布設(16-1-8)工事</t>
    <rPh sb="0" eb="2">
      <t>ホクブ</t>
    </rPh>
    <rPh sb="2" eb="3">
      <t>ダイ</t>
    </rPh>
    <rPh sb="4" eb="6">
      <t>ショリ</t>
    </rPh>
    <rPh sb="6" eb="7">
      <t>ブン</t>
    </rPh>
    <rPh sb="7" eb="8">
      <t>ク</t>
    </rPh>
    <rPh sb="8" eb="9">
      <t>カン</t>
    </rPh>
    <rPh sb="9" eb="10">
      <t>キョ</t>
    </rPh>
    <rPh sb="10" eb="12">
      <t>フセツ</t>
    </rPh>
    <rPh sb="20" eb="22">
      <t>コウジ</t>
    </rPh>
    <phoneticPr fontId="2"/>
  </si>
  <si>
    <t>中部処理分区管渠築造(16-1-9)工事</t>
    <rPh sb="0" eb="2">
      <t>チュウブ</t>
    </rPh>
    <rPh sb="2" eb="4">
      <t>ショリ</t>
    </rPh>
    <rPh sb="4" eb="5">
      <t>ブン</t>
    </rPh>
    <rPh sb="5" eb="6">
      <t>ク</t>
    </rPh>
    <rPh sb="6" eb="7">
      <t>カン</t>
    </rPh>
    <rPh sb="7" eb="8">
      <t>キョ</t>
    </rPh>
    <rPh sb="8" eb="10">
      <t>チクゾウ</t>
    </rPh>
    <rPh sb="18" eb="20">
      <t>コウジ</t>
    </rPh>
    <phoneticPr fontId="2"/>
  </si>
  <si>
    <t>中部処理分区管渠築造(16-1-10)工事</t>
    <rPh sb="0" eb="2">
      <t>チュウブ</t>
    </rPh>
    <rPh sb="2" eb="4">
      <t>ショリ</t>
    </rPh>
    <rPh sb="4" eb="5">
      <t>ブン</t>
    </rPh>
    <rPh sb="5" eb="6">
      <t>ク</t>
    </rPh>
    <rPh sb="6" eb="7">
      <t>カン</t>
    </rPh>
    <rPh sb="7" eb="8">
      <t>キョ</t>
    </rPh>
    <rPh sb="8" eb="10">
      <t>チクゾウ</t>
    </rPh>
    <rPh sb="19" eb="21">
      <t>コウジ</t>
    </rPh>
    <phoneticPr fontId="2"/>
  </si>
  <si>
    <t>北部第1処理分区管渠布設(16-1-11)工事</t>
    <rPh sb="0" eb="3">
      <t>ホクブダイ</t>
    </rPh>
    <rPh sb="4" eb="6">
      <t>ショリ</t>
    </rPh>
    <rPh sb="6" eb="7">
      <t>ブン</t>
    </rPh>
    <rPh sb="7" eb="8">
      <t>ク</t>
    </rPh>
    <rPh sb="8" eb="9">
      <t>カン</t>
    </rPh>
    <rPh sb="9" eb="10">
      <t>キョ</t>
    </rPh>
    <rPh sb="10" eb="12">
      <t>フセツ</t>
    </rPh>
    <rPh sb="21" eb="23">
      <t>コウジ</t>
    </rPh>
    <phoneticPr fontId="2"/>
  </si>
  <si>
    <t>北部第1処理分区管渠築造(15-1-1)工事</t>
    <rPh sb="0" eb="2">
      <t>ホクブ</t>
    </rPh>
    <rPh sb="2" eb="3">
      <t>ダイ</t>
    </rPh>
    <rPh sb="4" eb="6">
      <t>ショリ</t>
    </rPh>
    <rPh sb="6" eb="7">
      <t>ブン</t>
    </rPh>
    <rPh sb="7" eb="8">
      <t>ク</t>
    </rPh>
    <rPh sb="8" eb="9">
      <t>カン</t>
    </rPh>
    <rPh sb="9" eb="10">
      <t>キョ</t>
    </rPh>
    <rPh sb="10" eb="12">
      <t>チクゾウ</t>
    </rPh>
    <rPh sb="20" eb="22">
      <t>コウジ</t>
    </rPh>
    <phoneticPr fontId="2"/>
  </si>
  <si>
    <t>北部第1処理分区管渠布設(15-1-2,15-2-3)工事</t>
    <rPh sb="0" eb="2">
      <t>ホクブ</t>
    </rPh>
    <rPh sb="2" eb="3">
      <t>ダイ</t>
    </rPh>
    <rPh sb="4" eb="6">
      <t>ショリ</t>
    </rPh>
    <rPh sb="6" eb="7">
      <t>ブン</t>
    </rPh>
    <rPh sb="7" eb="8">
      <t>ク</t>
    </rPh>
    <rPh sb="8" eb="9">
      <t>カン</t>
    </rPh>
    <rPh sb="9" eb="10">
      <t>キョ</t>
    </rPh>
    <rPh sb="10" eb="12">
      <t>フセツ</t>
    </rPh>
    <rPh sb="27" eb="29">
      <t>コウジ</t>
    </rPh>
    <phoneticPr fontId="2"/>
  </si>
  <si>
    <t>北部第1処理分区管渠布設(15-1-3,15-2-6・7)工事</t>
    <rPh sb="0" eb="2">
      <t>ホクブ</t>
    </rPh>
    <rPh sb="2" eb="3">
      <t>ダイ</t>
    </rPh>
    <rPh sb="4" eb="6">
      <t>ショリ</t>
    </rPh>
    <rPh sb="6" eb="7">
      <t>ブン</t>
    </rPh>
    <rPh sb="7" eb="8">
      <t>ク</t>
    </rPh>
    <rPh sb="8" eb="9">
      <t>カン</t>
    </rPh>
    <rPh sb="9" eb="10">
      <t>キョ</t>
    </rPh>
    <rPh sb="10" eb="12">
      <t>フセツ</t>
    </rPh>
    <rPh sb="29" eb="31">
      <t>コウジ</t>
    </rPh>
    <phoneticPr fontId="2"/>
  </si>
  <si>
    <t>北部第1処理分区管渠布設(15-1-4,15-2-11)工事</t>
    <rPh sb="0" eb="2">
      <t>ホクブ</t>
    </rPh>
    <rPh sb="2" eb="3">
      <t>ダイ</t>
    </rPh>
    <rPh sb="4" eb="6">
      <t>ショリ</t>
    </rPh>
    <rPh sb="6" eb="7">
      <t>ブン</t>
    </rPh>
    <rPh sb="7" eb="8">
      <t>ク</t>
    </rPh>
    <rPh sb="8" eb="9">
      <t>カン</t>
    </rPh>
    <rPh sb="9" eb="10">
      <t>キョ</t>
    </rPh>
    <rPh sb="10" eb="12">
      <t>フセツ</t>
    </rPh>
    <rPh sb="28" eb="30">
      <t>コウジ</t>
    </rPh>
    <phoneticPr fontId="2"/>
  </si>
  <si>
    <t>北部第1処理分区管渠布設(15-1-6)工事</t>
    <rPh sb="0" eb="2">
      <t>ホクブ</t>
    </rPh>
    <rPh sb="2" eb="3">
      <t>ダイ</t>
    </rPh>
    <rPh sb="4" eb="6">
      <t>ショリ</t>
    </rPh>
    <rPh sb="6" eb="7">
      <t>ブン</t>
    </rPh>
    <rPh sb="7" eb="8">
      <t>ク</t>
    </rPh>
    <rPh sb="8" eb="9">
      <t>カン</t>
    </rPh>
    <rPh sb="9" eb="10">
      <t>キョ</t>
    </rPh>
    <rPh sb="10" eb="12">
      <t>フセツ</t>
    </rPh>
    <rPh sb="20" eb="22">
      <t>コウジ</t>
    </rPh>
    <phoneticPr fontId="2"/>
  </si>
  <si>
    <t>北部第1処理分区管渠布設(15-1-11)工事</t>
    <rPh sb="0" eb="2">
      <t>ホクブ</t>
    </rPh>
    <rPh sb="2" eb="3">
      <t>ダイ</t>
    </rPh>
    <rPh sb="4" eb="6">
      <t>ショリ</t>
    </rPh>
    <rPh sb="6" eb="7">
      <t>ブン</t>
    </rPh>
    <rPh sb="7" eb="8">
      <t>ク</t>
    </rPh>
    <rPh sb="8" eb="9">
      <t>カン</t>
    </rPh>
    <rPh sb="9" eb="10">
      <t>キョ</t>
    </rPh>
    <rPh sb="10" eb="12">
      <t>フセツ</t>
    </rPh>
    <rPh sb="21" eb="23">
      <t>コウジ</t>
    </rPh>
    <phoneticPr fontId="2"/>
  </si>
  <si>
    <t>北部第1処理分区管渠布設(15-1-5,15-2-13)工事</t>
    <rPh sb="0" eb="2">
      <t>ホクブ</t>
    </rPh>
    <rPh sb="2" eb="3">
      <t>ダイ</t>
    </rPh>
    <rPh sb="4" eb="6">
      <t>ショリ</t>
    </rPh>
    <rPh sb="6" eb="7">
      <t>ブン</t>
    </rPh>
    <rPh sb="7" eb="8">
      <t>ク</t>
    </rPh>
    <rPh sb="8" eb="9">
      <t>カン</t>
    </rPh>
    <rPh sb="9" eb="10">
      <t>キョ</t>
    </rPh>
    <rPh sb="10" eb="12">
      <t>フセツ</t>
    </rPh>
    <rPh sb="28" eb="30">
      <t>コウジ</t>
    </rPh>
    <phoneticPr fontId="2"/>
  </si>
  <si>
    <t>北部第1処理分区管渠布設(15-1-7,15-2-14)工事</t>
    <rPh sb="0" eb="2">
      <t>ホクブ</t>
    </rPh>
    <rPh sb="2" eb="3">
      <t>ダイ</t>
    </rPh>
    <rPh sb="4" eb="6">
      <t>ショリ</t>
    </rPh>
    <rPh sb="6" eb="7">
      <t>ブン</t>
    </rPh>
    <rPh sb="7" eb="8">
      <t>ク</t>
    </rPh>
    <rPh sb="8" eb="9">
      <t>カン</t>
    </rPh>
    <rPh sb="9" eb="10">
      <t>キョ</t>
    </rPh>
    <rPh sb="10" eb="12">
      <t>フセツ</t>
    </rPh>
    <rPh sb="28" eb="30">
      <t>コウジ</t>
    </rPh>
    <phoneticPr fontId="2"/>
  </si>
  <si>
    <t>北部第1処理分区管渠築造(15-1-8)工事</t>
    <rPh sb="0" eb="2">
      <t>ホクブ</t>
    </rPh>
    <rPh sb="2" eb="3">
      <t>ダイ</t>
    </rPh>
    <rPh sb="4" eb="6">
      <t>ショリ</t>
    </rPh>
    <rPh sb="6" eb="7">
      <t>ブン</t>
    </rPh>
    <rPh sb="7" eb="8">
      <t>ク</t>
    </rPh>
    <rPh sb="8" eb="9">
      <t>カン</t>
    </rPh>
    <rPh sb="9" eb="10">
      <t>キョ</t>
    </rPh>
    <rPh sb="10" eb="12">
      <t>チクゾウ</t>
    </rPh>
    <rPh sb="20" eb="22">
      <t>コウジ</t>
    </rPh>
    <phoneticPr fontId="2"/>
  </si>
  <si>
    <t>北部第1処理分区管渠築造(15-1-9)工事</t>
    <rPh sb="0" eb="2">
      <t>ホクブ</t>
    </rPh>
    <rPh sb="2" eb="3">
      <t>ダイ</t>
    </rPh>
    <rPh sb="4" eb="6">
      <t>ショリ</t>
    </rPh>
    <rPh sb="6" eb="7">
      <t>ブン</t>
    </rPh>
    <rPh sb="7" eb="8">
      <t>ク</t>
    </rPh>
    <rPh sb="8" eb="9">
      <t>カン</t>
    </rPh>
    <rPh sb="9" eb="10">
      <t>キョ</t>
    </rPh>
    <rPh sb="10" eb="12">
      <t>チクゾウ</t>
    </rPh>
    <rPh sb="20" eb="22">
      <t>コウジ</t>
    </rPh>
    <phoneticPr fontId="2"/>
  </si>
  <si>
    <t>北部第1処理分区管渠布設(15-1-12,15-2-17)工事</t>
    <rPh sb="0" eb="2">
      <t>ホクブ</t>
    </rPh>
    <rPh sb="2" eb="3">
      <t>ダイ</t>
    </rPh>
    <rPh sb="4" eb="6">
      <t>ショリ</t>
    </rPh>
    <rPh sb="6" eb="7">
      <t>ブン</t>
    </rPh>
    <rPh sb="7" eb="8">
      <t>ク</t>
    </rPh>
    <rPh sb="8" eb="9">
      <t>カン</t>
    </rPh>
    <rPh sb="9" eb="10">
      <t>キョ</t>
    </rPh>
    <rPh sb="10" eb="12">
      <t>フセツ</t>
    </rPh>
    <rPh sb="29" eb="31">
      <t>コウジ</t>
    </rPh>
    <phoneticPr fontId="2"/>
  </si>
  <si>
    <t>南部第2処理分区管渠布設(20-1-3)その2工事</t>
    <rPh sb="0" eb="2">
      <t>ナンブ</t>
    </rPh>
    <rPh sb="2" eb="3">
      <t>ダイ</t>
    </rPh>
    <rPh sb="4" eb="6">
      <t>ショリ</t>
    </rPh>
    <rPh sb="6" eb="7">
      <t>ブン</t>
    </rPh>
    <rPh sb="7" eb="8">
      <t>ク</t>
    </rPh>
    <rPh sb="8" eb="9">
      <t>カン</t>
    </rPh>
    <rPh sb="9" eb="10">
      <t>キョ</t>
    </rPh>
    <rPh sb="10" eb="12">
      <t>フセツ</t>
    </rPh>
    <rPh sb="23" eb="25">
      <t>コウジ</t>
    </rPh>
    <phoneticPr fontId="2"/>
  </si>
  <si>
    <t>南部第2処理分区管渠布設(20-1-4)工事</t>
    <rPh sb="0" eb="2">
      <t>ナンブ</t>
    </rPh>
    <rPh sb="2" eb="3">
      <t>ダイ</t>
    </rPh>
    <rPh sb="4" eb="6">
      <t>ショリ</t>
    </rPh>
    <rPh sb="6" eb="7">
      <t>ブン</t>
    </rPh>
    <rPh sb="7" eb="8">
      <t>ク</t>
    </rPh>
    <rPh sb="8" eb="9">
      <t>カン</t>
    </rPh>
    <rPh sb="9" eb="10">
      <t>キョ</t>
    </rPh>
    <rPh sb="10" eb="12">
      <t>フセツ</t>
    </rPh>
    <rPh sb="20" eb="22">
      <t>コウジ</t>
    </rPh>
    <phoneticPr fontId="2"/>
  </si>
  <si>
    <t>南部第2処理分区管渠布設(20-1-5,20-2-3)工事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</si>
  <si>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南部第2処理分区管渠布設(20-1-6,20-2-4)工事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</si>
  <si>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南部第2処理分区管渠布設(20-1-7,20-2-6)工事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</si>
  <si>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南部第2処理分区管渠布設(20-1-8,20-2-9)工事</t>
    <rPh sb="0" eb="2">
      <t>ナンブ</t>
    </rPh>
    <rPh sb="2" eb="3">
      <t>ダイ</t>
    </rPh>
    <rPh sb="4" eb="6">
      <t>ショリ</t>
    </rPh>
    <rPh sb="6" eb="7">
      <t>ブン</t>
    </rPh>
    <rPh sb="7" eb="8">
      <t>ク</t>
    </rPh>
    <rPh sb="8" eb="9">
      <t>カン</t>
    </rPh>
    <rPh sb="9" eb="10">
      <t>キョ</t>
    </rPh>
    <rPh sb="10" eb="12">
      <t>フセツ</t>
    </rPh>
    <rPh sb="27" eb="29">
      <t>コウジ</t>
    </rPh>
    <phoneticPr fontId="2"/>
  </si>
  <si>
    <t>集落排水</t>
    <phoneticPr fontId="2"/>
  </si>
  <si>
    <t>林業振興</t>
    <phoneticPr fontId="2"/>
  </si>
  <si>
    <t>林道</t>
    <phoneticPr fontId="2"/>
  </si>
  <si>
    <t>治山</t>
    <phoneticPr fontId="2"/>
  </si>
  <si>
    <t>保有林</t>
    <phoneticPr fontId="2"/>
  </si>
  <si>
    <t>畜産振興</t>
    <phoneticPr fontId="2"/>
  </si>
  <si>
    <t>防疫衛生</t>
    <phoneticPr fontId="2"/>
  </si>
  <si>
    <t>家畜改良</t>
    <phoneticPr fontId="2"/>
  </si>
  <si>
    <t>畜産環境</t>
    <phoneticPr fontId="2"/>
  </si>
  <si>
    <t>水産業振興</t>
    <phoneticPr fontId="2"/>
  </si>
  <si>
    <t>漁業許認可</t>
    <phoneticPr fontId="2"/>
  </si>
  <si>
    <t>商業振興</t>
    <phoneticPr fontId="2"/>
  </si>
  <si>
    <t>工業振興</t>
    <phoneticPr fontId="2"/>
  </si>
  <si>
    <t>企業誘致</t>
    <phoneticPr fontId="2"/>
  </si>
  <si>
    <t>計量</t>
    <phoneticPr fontId="2"/>
  </si>
  <si>
    <t>諸団体</t>
    <phoneticPr fontId="2"/>
  </si>
  <si>
    <t>観光振興</t>
    <phoneticPr fontId="2"/>
  </si>
  <si>
    <t>観光資源</t>
    <phoneticPr fontId="2"/>
  </si>
  <si>
    <t>観光行事</t>
    <phoneticPr fontId="2"/>
  </si>
  <si>
    <t>観光施設</t>
    <phoneticPr fontId="2"/>
  </si>
  <si>
    <t>雇用対策</t>
    <phoneticPr fontId="2"/>
  </si>
  <si>
    <t>勤労者福祉</t>
    <phoneticPr fontId="2"/>
  </si>
  <si>
    <t>工事検査</t>
    <phoneticPr fontId="2"/>
  </si>
  <si>
    <t>開発計画</t>
    <phoneticPr fontId="2"/>
  </si>
  <si>
    <t>再開発</t>
    <phoneticPr fontId="2"/>
  </si>
  <si>
    <t>区画整理</t>
    <phoneticPr fontId="2"/>
  </si>
  <si>
    <t>調査計画</t>
    <phoneticPr fontId="2"/>
  </si>
  <si>
    <t>設計施工</t>
    <phoneticPr fontId="2"/>
  </si>
  <si>
    <t>維持管理</t>
    <phoneticPr fontId="2"/>
  </si>
  <si>
    <t>許認可</t>
    <phoneticPr fontId="2"/>
  </si>
  <si>
    <t>災害復旧</t>
    <phoneticPr fontId="2"/>
  </si>
  <si>
    <t>認定廃止</t>
    <phoneticPr fontId="2"/>
  </si>
  <si>
    <t>建築許可</t>
    <phoneticPr fontId="2"/>
  </si>
  <si>
    <t>建築確認</t>
    <phoneticPr fontId="2"/>
  </si>
  <si>
    <t>排水設備</t>
    <phoneticPr fontId="2"/>
  </si>
  <si>
    <t>負担金</t>
    <phoneticPr fontId="2"/>
  </si>
  <si>
    <t>使用料</t>
    <phoneticPr fontId="2"/>
  </si>
  <si>
    <t>用地取得</t>
    <phoneticPr fontId="2"/>
  </si>
  <si>
    <t>登記</t>
    <phoneticPr fontId="2"/>
  </si>
  <si>
    <t>公有地</t>
    <phoneticPr fontId="2"/>
  </si>
  <si>
    <t>公有水面</t>
    <phoneticPr fontId="2"/>
  </si>
  <si>
    <t>境界</t>
    <phoneticPr fontId="2"/>
  </si>
  <si>
    <t>教職員</t>
    <phoneticPr fontId="2"/>
  </si>
  <si>
    <t>学制</t>
    <phoneticPr fontId="2"/>
  </si>
  <si>
    <t>奨学奨励</t>
    <phoneticPr fontId="2"/>
  </si>
  <si>
    <t>各種補助金</t>
    <phoneticPr fontId="2"/>
  </si>
  <si>
    <t>教育研究</t>
    <phoneticPr fontId="2"/>
  </si>
  <si>
    <t>学校運営</t>
    <phoneticPr fontId="2"/>
  </si>
  <si>
    <t>指導</t>
    <phoneticPr fontId="2"/>
  </si>
  <si>
    <t>教科書・教材</t>
    <phoneticPr fontId="2"/>
  </si>
  <si>
    <t>学校給食</t>
    <phoneticPr fontId="2"/>
  </si>
  <si>
    <t>学校保健</t>
    <phoneticPr fontId="2"/>
  </si>
  <si>
    <t>学校安全</t>
    <phoneticPr fontId="2"/>
  </si>
  <si>
    <t>学校体育</t>
    <phoneticPr fontId="2"/>
  </si>
  <si>
    <t>振興</t>
    <phoneticPr fontId="2"/>
  </si>
  <si>
    <t>青少年教育</t>
    <phoneticPr fontId="2"/>
  </si>
  <si>
    <t>成人教育</t>
    <phoneticPr fontId="2"/>
  </si>
  <si>
    <t>人権教育</t>
    <phoneticPr fontId="2"/>
  </si>
  <si>
    <t>施設整備</t>
    <phoneticPr fontId="2"/>
  </si>
  <si>
    <t>文化財保護</t>
    <phoneticPr fontId="2"/>
  </si>
  <si>
    <t>公民館</t>
    <phoneticPr fontId="2"/>
  </si>
  <si>
    <t>図書館</t>
    <phoneticPr fontId="2"/>
  </si>
  <si>
    <t>その他施設</t>
    <phoneticPr fontId="2"/>
  </si>
  <si>
    <t>議員履歴</t>
    <phoneticPr fontId="2"/>
  </si>
  <si>
    <t>諸会派</t>
    <phoneticPr fontId="2"/>
  </si>
  <si>
    <t>共済</t>
    <phoneticPr fontId="2"/>
  </si>
  <si>
    <t>表彰</t>
    <phoneticPr fontId="2"/>
  </si>
  <si>
    <t>議事</t>
    <phoneticPr fontId="2"/>
  </si>
  <si>
    <t>02　議案・意見書</t>
    <phoneticPr fontId="2"/>
  </si>
  <si>
    <t>議決</t>
    <phoneticPr fontId="2"/>
  </si>
  <si>
    <t>会議録</t>
    <phoneticPr fontId="2"/>
  </si>
  <si>
    <t>陳情・請願・要望</t>
    <phoneticPr fontId="2"/>
  </si>
  <si>
    <t>常任委員会</t>
    <phoneticPr fontId="2"/>
  </si>
  <si>
    <t>特別委員会</t>
    <phoneticPr fontId="2"/>
  </si>
  <si>
    <t>議会運営委員会</t>
    <phoneticPr fontId="2"/>
  </si>
  <si>
    <t>議長会</t>
    <phoneticPr fontId="2"/>
  </si>
  <si>
    <t>各協議会</t>
    <phoneticPr fontId="2"/>
  </si>
  <si>
    <t>全員協議会</t>
    <phoneticPr fontId="2"/>
  </si>
  <si>
    <t>行政視察</t>
    <phoneticPr fontId="2"/>
  </si>
  <si>
    <t>照会回答</t>
    <phoneticPr fontId="2"/>
  </si>
  <si>
    <t>行事</t>
    <phoneticPr fontId="2"/>
  </si>
  <si>
    <t>防災組織</t>
    <phoneticPr fontId="2"/>
  </si>
  <si>
    <t>防災施設</t>
    <phoneticPr fontId="2"/>
  </si>
  <si>
    <t>災害記録</t>
    <phoneticPr fontId="2"/>
  </si>
  <si>
    <t>消防設備</t>
    <phoneticPr fontId="2"/>
  </si>
  <si>
    <t>防火管理・指導</t>
    <phoneticPr fontId="2"/>
  </si>
  <si>
    <t>許可・申請書</t>
    <phoneticPr fontId="2"/>
  </si>
  <si>
    <t>警防計画</t>
    <phoneticPr fontId="2"/>
  </si>
  <si>
    <t>救急・救助</t>
    <phoneticPr fontId="2"/>
  </si>
  <si>
    <t>消防水利</t>
    <phoneticPr fontId="2"/>
  </si>
  <si>
    <t>車両・機械</t>
    <phoneticPr fontId="2"/>
  </si>
  <si>
    <t>労務</t>
    <phoneticPr fontId="2"/>
  </si>
  <si>
    <t>厚生</t>
    <phoneticPr fontId="2"/>
  </si>
  <si>
    <t>南部第2処理分区管渠布設(22-1-5,22-2-5)工事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</si>
  <si>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南部第2処理分区管渠布設(22-1-6,22-2-6)工事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</si>
  <si>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南部第2処理分区管渠布設(22-1-7,22-2-7)工事</t>
    <rPh sb="0" eb="2">
      <t>ナンブ</t>
    </rPh>
    <rPh sb="2" eb="3">
      <t>ダイ</t>
    </rPh>
    <rPh sb="4" eb="6">
      <t>ショリ</t>
    </rPh>
    <rPh sb="6" eb="7">
      <t>ブン</t>
    </rPh>
    <rPh sb="7" eb="8">
      <t>ク</t>
    </rPh>
    <rPh sb="8" eb="9">
      <t>カン</t>
    </rPh>
    <rPh sb="9" eb="10">
      <t>キョ</t>
    </rPh>
    <rPh sb="10" eb="12">
      <t>フセツ</t>
    </rPh>
    <rPh sb="27" eb="29">
      <t>コウジ</t>
    </rPh>
    <phoneticPr fontId="2"/>
  </si>
  <si>
    <t>南部第2処理分区管渠布設(22-1-8)工事</t>
    <rPh sb="0" eb="2">
      <t>ナンブ</t>
    </rPh>
    <rPh sb="2" eb="3">
      <t>ダイ</t>
    </rPh>
    <rPh sb="4" eb="6">
      <t>ショリ</t>
    </rPh>
    <rPh sb="6" eb="7">
      <t>ブン</t>
    </rPh>
    <rPh sb="7" eb="8">
      <t>ク</t>
    </rPh>
    <rPh sb="8" eb="9">
      <t>カン</t>
    </rPh>
    <rPh sb="9" eb="10">
      <t>キョ</t>
    </rPh>
    <rPh sb="10" eb="12">
      <t>フセツ</t>
    </rPh>
    <rPh sb="20" eb="22">
      <t>コウジ</t>
    </rPh>
    <phoneticPr fontId="2"/>
  </si>
  <si>
    <t>平成２２年度　道路占用許可申請書（県道）</t>
    <rPh sb="0" eb="2">
      <t>ヘイセイ</t>
    </rPh>
    <rPh sb="4" eb="6">
      <t>ネンド</t>
    </rPh>
    <rPh sb="7" eb="9">
      <t>ドウロ</t>
    </rPh>
    <rPh sb="9" eb="11">
      <t>センヨウ</t>
    </rPh>
    <rPh sb="11" eb="13">
      <t>キョカ</t>
    </rPh>
    <rPh sb="13" eb="15">
      <t>シンセイ</t>
    </rPh>
    <rPh sb="15" eb="16">
      <t>ショ</t>
    </rPh>
    <rPh sb="17" eb="19">
      <t>ケンドウ</t>
    </rPh>
    <phoneticPr fontId="2"/>
  </si>
  <si>
    <t>南部第2処理分区管渠布設(22-1-9)工事</t>
    <rPh sb="0" eb="2">
      <t>ナンブ</t>
    </rPh>
    <rPh sb="2" eb="3">
      <t>ダイ</t>
    </rPh>
    <rPh sb="4" eb="6">
      <t>ショリ</t>
    </rPh>
    <rPh sb="6" eb="7">
      <t>ブン</t>
    </rPh>
    <rPh sb="7" eb="8">
      <t>ク</t>
    </rPh>
    <rPh sb="8" eb="9">
      <t>カン</t>
    </rPh>
    <rPh sb="9" eb="10">
      <t>キョ</t>
    </rPh>
    <rPh sb="10" eb="12">
      <t>フセツ</t>
    </rPh>
    <rPh sb="20" eb="22">
      <t>コウジ</t>
    </rPh>
    <phoneticPr fontId="2"/>
  </si>
  <si>
    <t>平成２２年度　工事成績評定通知書</t>
    <rPh sb="0" eb="2">
      <t>ヘイセイ</t>
    </rPh>
    <rPh sb="4" eb="6">
      <t>ネンド</t>
    </rPh>
    <rPh sb="7" eb="9">
      <t>コウジ</t>
    </rPh>
    <rPh sb="9" eb="11">
      <t>セイセキ</t>
    </rPh>
    <rPh sb="11" eb="13">
      <t>ヒョウテイ</t>
    </rPh>
    <rPh sb="13" eb="16">
      <t>ツウチショ</t>
    </rPh>
    <phoneticPr fontId="2"/>
  </si>
  <si>
    <t>平成２１年度　工事成績評定通知書</t>
    <rPh sb="0" eb="2">
      <t>ヘイセイ</t>
    </rPh>
    <rPh sb="4" eb="6">
      <t>ネンド</t>
    </rPh>
    <rPh sb="7" eb="9">
      <t>コウジ</t>
    </rPh>
    <rPh sb="9" eb="11">
      <t>セイセキ</t>
    </rPh>
    <rPh sb="11" eb="13">
      <t>ヒョウテイ</t>
    </rPh>
    <rPh sb="13" eb="16">
      <t>ツウチショ</t>
    </rPh>
    <phoneticPr fontId="2"/>
  </si>
  <si>
    <t>平成２０年度　工事成績評定通知書</t>
    <rPh sb="0" eb="2">
      <t>ヘイセイ</t>
    </rPh>
    <rPh sb="4" eb="6">
      <t>ネンド</t>
    </rPh>
    <rPh sb="7" eb="9">
      <t>コウジ</t>
    </rPh>
    <rPh sb="9" eb="11">
      <t>セイセキ</t>
    </rPh>
    <rPh sb="11" eb="13">
      <t>ヒョウテイ</t>
    </rPh>
    <rPh sb="13" eb="16">
      <t>ツウチショ</t>
    </rPh>
    <phoneticPr fontId="2"/>
  </si>
  <si>
    <t>平成１９年度　工事成績評定通知書</t>
    <rPh sb="0" eb="2">
      <t>ヘイセイ</t>
    </rPh>
    <rPh sb="4" eb="6">
      <t>ネンド</t>
    </rPh>
    <rPh sb="7" eb="9">
      <t>コウジ</t>
    </rPh>
    <rPh sb="9" eb="11">
      <t>セイセキ</t>
    </rPh>
    <rPh sb="11" eb="13">
      <t>ヒョウテイ</t>
    </rPh>
    <rPh sb="13" eb="16">
      <t>ツウチショ</t>
    </rPh>
    <phoneticPr fontId="2"/>
  </si>
  <si>
    <t>平成１８年度　工事成績評定通知書</t>
    <rPh sb="0" eb="2">
      <t>ヘイセイ</t>
    </rPh>
    <rPh sb="4" eb="6">
      <t>ネンド</t>
    </rPh>
    <rPh sb="7" eb="9">
      <t>コウジ</t>
    </rPh>
    <rPh sb="9" eb="11">
      <t>セイセキ</t>
    </rPh>
    <rPh sb="11" eb="13">
      <t>ヒョウテイ</t>
    </rPh>
    <rPh sb="13" eb="16">
      <t>ツウチショ</t>
    </rPh>
    <phoneticPr fontId="2"/>
  </si>
  <si>
    <t>平成１７年度　工事成績評定通知書</t>
    <rPh sb="0" eb="2">
      <t>ヘイセイ</t>
    </rPh>
    <rPh sb="4" eb="6">
      <t>ネンド</t>
    </rPh>
    <rPh sb="7" eb="9">
      <t>コウジ</t>
    </rPh>
    <rPh sb="9" eb="11">
      <t>セイセキ</t>
    </rPh>
    <rPh sb="11" eb="13">
      <t>ヒョウテイ</t>
    </rPh>
    <rPh sb="13" eb="16">
      <t>ツウチショ</t>
    </rPh>
    <phoneticPr fontId="2"/>
  </si>
  <si>
    <t>五泉広域雨水幹線整備（第９工区）工事</t>
    <rPh sb="0" eb="2">
      <t>ゴセン</t>
    </rPh>
    <rPh sb="2" eb="4">
      <t>コウイキ</t>
    </rPh>
    <rPh sb="4" eb="6">
      <t>ウスイ</t>
    </rPh>
    <rPh sb="6" eb="8">
      <t>カンセン</t>
    </rPh>
    <rPh sb="8" eb="10">
      <t>セイビ</t>
    </rPh>
    <rPh sb="11" eb="12">
      <t>ダイ</t>
    </rPh>
    <rPh sb="13" eb="15">
      <t>コウク</t>
    </rPh>
    <rPh sb="16" eb="18">
      <t>コウジ</t>
    </rPh>
    <phoneticPr fontId="2"/>
  </si>
  <si>
    <t>五泉広域雨水幹線整備（第１０工区）工事</t>
    <rPh sb="0" eb="2">
      <t>ゴセン</t>
    </rPh>
    <rPh sb="2" eb="4">
      <t>コウイキ</t>
    </rPh>
    <rPh sb="4" eb="6">
      <t>ウスイ</t>
    </rPh>
    <rPh sb="6" eb="8">
      <t>カンセン</t>
    </rPh>
    <rPh sb="8" eb="10">
      <t>セイビ</t>
    </rPh>
    <rPh sb="11" eb="12">
      <t>ダイ</t>
    </rPh>
    <rPh sb="14" eb="16">
      <t>コウク</t>
    </rPh>
    <rPh sb="17" eb="19">
      <t>コウジ</t>
    </rPh>
    <phoneticPr fontId="2"/>
  </si>
  <si>
    <t>五泉広域雨水幹線整備（第１１工区）工事</t>
    <rPh sb="0" eb="2">
      <t>ゴセン</t>
    </rPh>
    <rPh sb="2" eb="4">
      <t>コウイキ</t>
    </rPh>
    <rPh sb="4" eb="6">
      <t>ウスイ</t>
    </rPh>
    <rPh sb="6" eb="8">
      <t>カンセン</t>
    </rPh>
    <rPh sb="8" eb="10">
      <t>セイビ</t>
    </rPh>
    <rPh sb="11" eb="12">
      <t>ダイ</t>
    </rPh>
    <rPh sb="14" eb="16">
      <t>コウク</t>
    </rPh>
    <rPh sb="17" eb="19">
      <t>コウジ</t>
    </rPh>
    <phoneticPr fontId="2"/>
  </si>
  <si>
    <t>五泉広域雨水幹線整備（第１２工区）工事</t>
    <rPh sb="0" eb="2">
      <t>ゴセン</t>
    </rPh>
    <rPh sb="2" eb="4">
      <t>コウイキ</t>
    </rPh>
    <rPh sb="4" eb="6">
      <t>ウスイ</t>
    </rPh>
    <rPh sb="6" eb="8">
      <t>カンセン</t>
    </rPh>
    <rPh sb="8" eb="10">
      <t>セイビ</t>
    </rPh>
    <rPh sb="11" eb="12">
      <t>ダイ</t>
    </rPh>
    <rPh sb="14" eb="16">
      <t>コウク</t>
    </rPh>
    <rPh sb="17" eb="19">
      <t>コウジ</t>
    </rPh>
    <phoneticPr fontId="2"/>
  </si>
  <si>
    <t>昭和39年度 中部処理分区（県道茨曽根田上五泉線）水準測量成果表</t>
    <rPh sb="0" eb="2">
      <t>ショウワ</t>
    </rPh>
    <rPh sb="4" eb="6">
      <t>ネンド</t>
    </rPh>
    <rPh sb="7" eb="9">
      <t>チュウブ</t>
    </rPh>
    <rPh sb="9" eb="11">
      <t>ショリ</t>
    </rPh>
    <rPh sb="11" eb="12">
      <t>ブン</t>
    </rPh>
    <rPh sb="12" eb="13">
      <t>ク</t>
    </rPh>
    <rPh sb="14" eb="16">
      <t>ケンドウ</t>
    </rPh>
    <rPh sb="16" eb="17">
      <t>イバラ</t>
    </rPh>
    <rPh sb="17" eb="19">
      <t>ソネ</t>
    </rPh>
    <rPh sb="19" eb="21">
      <t>タガミ</t>
    </rPh>
    <rPh sb="21" eb="23">
      <t>ゴセン</t>
    </rPh>
    <rPh sb="23" eb="24">
      <t>セン</t>
    </rPh>
    <rPh sb="25" eb="27">
      <t>スイジュン</t>
    </rPh>
    <rPh sb="27" eb="29">
      <t>ソクリョウ</t>
    </rPh>
    <rPh sb="29" eb="31">
      <t>セイカ</t>
    </rPh>
    <rPh sb="31" eb="32">
      <t>ヒョウ</t>
    </rPh>
    <phoneticPr fontId="2"/>
  </si>
  <si>
    <t>昭和54年度 三級水準測量成果簿</t>
    <rPh sb="0" eb="2">
      <t>ショウワ</t>
    </rPh>
    <rPh sb="4" eb="5">
      <t>ネン</t>
    </rPh>
    <rPh sb="5" eb="6">
      <t>ド</t>
    </rPh>
    <rPh sb="7" eb="9">
      <t>サンキュウ</t>
    </rPh>
    <rPh sb="9" eb="11">
      <t>スイジュン</t>
    </rPh>
    <rPh sb="11" eb="13">
      <t>ソクリョウ</t>
    </rPh>
    <rPh sb="13" eb="15">
      <t>セイカ</t>
    </rPh>
    <rPh sb="15" eb="16">
      <t>ボ</t>
    </rPh>
    <phoneticPr fontId="2"/>
  </si>
  <si>
    <t>昭和54年当初認可（都計法・下水道法）県庁差替用</t>
    <rPh sb="0" eb="2">
      <t>ショウワ</t>
    </rPh>
    <rPh sb="4" eb="5">
      <t>ネン</t>
    </rPh>
    <rPh sb="5" eb="7">
      <t>トウショ</t>
    </rPh>
    <rPh sb="7" eb="9">
      <t>ニンカ</t>
    </rPh>
    <rPh sb="10" eb="11">
      <t>ト</t>
    </rPh>
    <rPh sb="11" eb="12">
      <t>ケイ</t>
    </rPh>
    <rPh sb="12" eb="13">
      <t>ホウ</t>
    </rPh>
    <rPh sb="14" eb="16">
      <t>ゲスイ</t>
    </rPh>
    <rPh sb="16" eb="17">
      <t>ドウ</t>
    </rPh>
    <rPh sb="17" eb="18">
      <t>ホウ</t>
    </rPh>
    <rPh sb="19" eb="21">
      <t>ケンチョウ</t>
    </rPh>
    <rPh sb="21" eb="22">
      <t>サ</t>
    </rPh>
    <rPh sb="22" eb="23">
      <t>カ</t>
    </rPh>
    <rPh sb="23" eb="24">
      <t>ヨウ</t>
    </rPh>
    <phoneticPr fontId="2"/>
  </si>
  <si>
    <r>
      <t>所管課名：</t>
    </r>
    <r>
      <rPr>
        <sz val="12"/>
        <rFont val="ＭＳ Ｐ明朝"/>
        <family val="1"/>
        <charset val="128"/>
      </rPr>
      <t>上下水道局（下水道施設係（工事関係））</t>
    </r>
    <rPh sb="0" eb="1">
      <t>ショ</t>
    </rPh>
    <rPh sb="1" eb="2">
      <t>カン</t>
    </rPh>
    <rPh sb="2" eb="3">
      <t>カ</t>
    </rPh>
    <rPh sb="3" eb="4">
      <t>メイ</t>
    </rPh>
    <rPh sb="5" eb="7">
      <t>ジョウゲ</t>
    </rPh>
    <rPh sb="7" eb="9">
      <t>スイドウ</t>
    </rPh>
    <rPh sb="9" eb="10">
      <t>キョク</t>
    </rPh>
    <rPh sb="11" eb="14">
      <t>ゲスイドウ</t>
    </rPh>
    <rPh sb="14" eb="16">
      <t>シセツ</t>
    </rPh>
    <rPh sb="16" eb="17">
      <t>カカリ</t>
    </rPh>
    <rPh sb="18" eb="20">
      <t>コウジ</t>
    </rPh>
    <rPh sb="20" eb="22">
      <t>カンケイ</t>
    </rPh>
    <phoneticPr fontId="2"/>
  </si>
  <si>
    <t>平成２４年度　国・県提出書類</t>
    <rPh sb="0" eb="2">
      <t>ヘイセイ</t>
    </rPh>
    <rPh sb="4" eb="6">
      <t>ネンド</t>
    </rPh>
    <rPh sb="7" eb="8">
      <t>クニ</t>
    </rPh>
    <rPh sb="9" eb="10">
      <t>ケン</t>
    </rPh>
    <rPh sb="10" eb="12">
      <t>テイシュツ</t>
    </rPh>
    <rPh sb="12" eb="14">
      <t>ショルイ</t>
    </rPh>
    <phoneticPr fontId="2"/>
  </si>
  <si>
    <t>10年</t>
    <rPh sb="2" eb="3">
      <t>ネン</t>
    </rPh>
    <phoneticPr fontId="2"/>
  </si>
  <si>
    <t>平成２４年度　汚水中継ポンプ施設遠隔監視
業務点検報告書</t>
    <rPh sb="0" eb="2">
      <t>ヘイセイ</t>
    </rPh>
    <rPh sb="4" eb="6">
      <t>ネンド</t>
    </rPh>
    <rPh sb="7" eb="8">
      <t>オ</t>
    </rPh>
    <rPh sb="8" eb="9">
      <t>スイ</t>
    </rPh>
    <rPh sb="9" eb="11">
      <t>チュウケイ</t>
    </rPh>
    <rPh sb="14" eb="16">
      <t>シセツ</t>
    </rPh>
    <rPh sb="16" eb="18">
      <t>エンカク</t>
    </rPh>
    <rPh sb="18" eb="20">
      <t>カンシ</t>
    </rPh>
    <rPh sb="21" eb="23">
      <t>ギョウム</t>
    </rPh>
    <rPh sb="23" eb="25">
      <t>テンケン</t>
    </rPh>
    <rPh sb="25" eb="27">
      <t>ホウコク</t>
    </rPh>
    <rPh sb="27" eb="28">
      <t>ショ</t>
    </rPh>
    <phoneticPr fontId="2"/>
  </si>
  <si>
    <t>平成２４年度　作業委託契約綴</t>
    <rPh sb="0" eb="2">
      <t>ヘイセイ</t>
    </rPh>
    <rPh sb="4" eb="6">
      <t>ネンド</t>
    </rPh>
    <rPh sb="7" eb="9">
      <t>サギョウ</t>
    </rPh>
    <rPh sb="9" eb="11">
      <t>イタク</t>
    </rPh>
    <rPh sb="11" eb="13">
      <t>ケイヤク</t>
    </rPh>
    <rPh sb="13" eb="14">
      <t>ツヅ</t>
    </rPh>
    <phoneticPr fontId="2"/>
  </si>
  <si>
    <t>平成２４年度　公共桝設置依頼書</t>
    <rPh sb="0" eb="2">
      <t>ヘイセイ</t>
    </rPh>
    <rPh sb="4" eb="6">
      <t>ネンド</t>
    </rPh>
    <rPh sb="7" eb="9">
      <t>コウキョウ</t>
    </rPh>
    <rPh sb="9" eb="10">
      <t>マス</t>
    </rPh>
    <rPh sb="10" eb="12">
      <t>セッチ</t>
    </rPh>
    <rPh sb="12" eb="15">
      <t>イライショ</t>
    </rPh>
    <phoneticPr fontId="2"/>
  </si>
  <si>
    <t>平成２４年度　工事成績評定通知書</t>
    <rPh sb="0" eb="2">
      <t>ヘイセイ</t>
    </rPh>
    <rPh sb="4" eb="6">
      <t>ネンド</t>
    </rPh>
    <rPh sb="7" eb="9">
      <t>コウジ</t>
    </rPh>
    <rPh sb="9" eb="11">
      <t>セイセキ</t>
    </rPh>
    <rPh sb="11" eb="13">
      <t>ヒョウテイ</t>
    </rPh>
    <rPh sb="13" eb="16">
      <t>ツウチショ</t>
    </rPh>
    <phoneticPr fontId="2"/>
  </si>
  <si>
    <t>平成２４年度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</si>
  <si>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平成24年度　水道補償契約書類　NO,1</t>
    <rPh sb="0" eb="2">
      <t>ヘイセイ</t>
    </rPh>
    <rPh sb="4" eb="5">
      <t>ネン</t>
    </rPh>
    <rPh sb="5" eb="6">
      <t>ド</t>
    </rPh>
    <rPh sb="7" eb="9">
      <t>スイドウ</t>
    </rPh>
    <rPh sb="9" eb="11">
      <t>ホショウ</t>
    </rPh>
    <rPh sb="11" eb="13">
      <t>ケイヤク</t>
    </rPh>
    <rPh sb="13" eb="15">
      <t>ショルイ</t>
    </rPh>
    <phoneticPr fontId="2"/>
  </si>
  <si>
    <t>平成24年度　水道補償契約書類　NO,2</t>
    <rPh sb="0" eb="2">
      <t>ヘイセイ</t>
    </rPh>
    <rPh sb="4" eb="5">
      <t>ネン</t>
    </rPh>
    <rPh sb="5" eb="6">
      <t>ド</t>
    </rPh>
    <rPh sb="7" eb="9">
      <t>スイドウ</t>
    </rPh>
    <rPh sb="9" eb="11">
      <t>ホショウ</t>
    </rPh>
    <rPh sb="11" eb="13">
      <t>ケイヤク</t>
    </rPh>
    <rPh sb="13" eb="15">
      <t>ショルイ</t>
    </rPh>
    <phoneticPr fontId="2"/>
  </si>
  <si>
    <t>平成２４年度　公共下水道台帳（五泉・村松）</t>
    <rPh sb="0" eb="2">
      <t>ヘイセイ</t>
    </rPh>
    <rPh sb="4" eb="6">
      <t>ネンド</t>
    </rPh>
    <rPh sb="7" eb="9">
      <t>コウキョウ</t>
    </rPh>
    <rPh sb="9" eb="11">
      <t>ゲスイ</t>
    </rPh>
    <rPh sb="11" eb="12">
      <t>ドウ</t>
    </rPh>
    <rPh sb="12" eb="14">
      <t>ダイチョウ</t>
    </rPh>
    <rPh sb="15" eb="17">
      <t>ゴセン</t>
    </rPh>
    <rPh sb="18" eb="20">
      <t>ムラマツ</t>
    </rPh>
    <phoneticPr fontId="2"/>
  </si>
  <si>
    <t>＊平成24年度工事関係書類</t>
    <rPh sb="1" eb="3">
      <t>ヘイセイ</t>
    </rPh>
    <rPh sb="5" eb="7">
      <t>ネンド</t>
    </rPh>
    <rPh sb="7" eb="9">
      <t>コウジ</t>
    </rPh>
    <rPh sb="9" eb="11">
      <t>カンケイ</t>
    </rPh>
    <rPh sb="11" eb="13">
      <t>ショルイ</t>
    </rPh>
    <phoneticPr fontId="2"/>
  </si>
  <si>
    <t>南部3号汚水幹線管渠築造(24-1-1)工事</t>
    <rPh sb="0" eb="2">
      <t>ナンブ</t>
    </rPh>
    <rPh sb="3" eb="4">
      <t>ゴウ</t>
    </rPh>
    <rPh sb="4" eb="5">
      <t>オ</t>
    </rPh>
    <rPh sb="5" eb="6">
      <t>スイ</t>
    </rPh>
    <rPh sb="6" eb="8">
      <t>カンセン</t>
    </rPh>
    <rPh sb="8" eb="9">
      <t>カン</t>
    </rPh>
    <rPh sb="9" eb="10">
      <t>キョ</t>
    </rPh>
    <rPh sb="10" eb="12">
      <t>チクゾウ</t>
    </rPh>
    <rPh sb="20" eb="22">
      <t>コウジ</t>
    </rPh>
    <phoneticPr fontId="2"/>
  </si>
  <si>
    <t>南部3号汚水幹線管渠布設(24-1-2)工事</t>
    <rPh sb="0" eb="2">
      <t>ナンブ</t>
    </rPh>
    <rPh sb="3" eb="4">
      <t>ゴウ</t>
    </rPh>
    <rPh sb="4" eb="5">
      <t>オ</t>
    </rPh>
    <rPh sb="5" eb="6">
      <t>スイ</t>
    </rPh>
    <rPh sb="6" eb="8">
      <t>カンセン</t>
    </rPh>
    <rPh sb="8" eb="9">
      <t>カン</t>
    </rPh>
    <rPh sb="9" eb="10">
      <t>キョ</t>
    </rPh>
    <rPh sb="10" eb="12">
      <t>フセツ</t>
    </rPh>
    <rPh sb="20" eb="22">
      <t>コウジ</t>
    </rPh>
    <phoneticPr fontId="2"/>
  </si>
  <si>
    <t>南部3号汚水幹線管渠布設(24-1-3)工事</t>
    <rPh sb="0" eb="2">
      <t>ナンブ</t>
    </rPh>
    <rPh sb="3" eb="4">
      <t>ゴウ</t>
    </rPh>
    <rPh sb="4" eb="5">
      <t>オ</t>
    </rPh>
    <rPh sb="5" eb="6">
      <t>スイ</t>
    </rPh>
    <rPh sb="6" eb="8">
      <t>カンセン</t>
    </rPh>
    <rPh sb="8" eb="9">
      <t>カン</t>
    </rPh>
    <rPh sb="9" eb="10">
      <t>キョ</t>
    </rPh>
    <rPh sb="10" eb="12">
      <t>フセツ</t>
    </rPh>
    <rPh sb="20" eb="22">
      <t>コウジ</t>
    </rPh>
    <phoneticPr fontId="2"/>
  </si>
  <si>
    <t>南部3号汚水幹線管渠布設(24-1-4)工事</t>
    <rPh sb="0" eb="2">
      <t>ナンブ</t>
    </rPh>
    <rPh sb="3" eb="4">
      <t>ゴウ</t>
    </rPh>
    <rPh sb="4" eb="5">
      <t>オ</t>
    </rPh>
    <rPh sb="5" eb="6">
      <t>スイ</t>
    </rPh>
    <rPh sb="6" eb="8">
      <t>カンセン</t>
    </rPh>
    <rPh sb="8" eb="9">
      <t>カン</t>
    </rPh>
    <rPh sb="9" eb="10">
      <t>キョ</t>
    </rPh>
    <rPh sb="10" eb="12">
      <t>フセツ</t>
    </rPh>
    <rPh sb="20" eb="22">
      <t>コウジ</t>
    </rPh>
    <phoneticPr fontId="2"/>
  </si>
  <si>
    <t>村松処理分区管渠布設(23-3-1)工事</t>
    <rPh sb="0" eb="2">
      <t>ムラマツ</t>
    </rPh>
    <rPh sb="2" eb="4">
      <t>ショリ</t>
    </rPh>
    <rPh sb="4" eb="5">
      <t>ブン</t>
    </rPh>
    <rPh sb="5" eb="6">
      <t>ク</t>
    </rPh>
    <rPh sb="6" eb="7">
      <t>カン</t>
    </rPh>
    <rPh sb="7" eb="8">
      <t>キョ</t>
    </rPh>
    <rPh sb="8" eb="10">
      <t>フセツ</t>
    </rPh>
    <rPh sb="18" eb="20">
      <t>コウジ</t>
    </rPh>
    <phoneticPr fontId="2"/>
  </si>
  <si>
    <t>中央雨水幹線（第5工区）工事</t>
    <rPh sb="0" eb="2">
      <t>チュウオウ</t>
    </rPh>
    <rPh sb="2" eb="4">
      <t>ウスイ</t>
    </rPh>
    <rPh sb="4" eb="6">
      <t>カンセン</t>
    </rPh>
    <rPh sb="7" eb="8">
      <t>ダイ</t>
    </rPh>
    <rPh sb="9" eb="11">
      <t>コウク</t>
    </rPh>
    <rPh sb="12" eb="14">
      <t>コウジ</t>
    </rPh>
    <phoneticPr fontId="2"/>
  </si>
  <si>
    <t>＊平成25年度工事関係書類</t>
    <rPh sb="1" eb="3">
      <t>ヘイセイ</t>
    </rPh>
    <rPh sb="5" eb="7">
      <t>ネンド</t>
    </rPh>
    <rPh sb="7" eb="9">
      <t>コウジ</t>
    </rPh>
    <rPh sb="9" eb="11">
      <t>カンケイ</t>
    </rPh>
    <rPh sb="11" eb="13">
      <t>ショルイ</t>
    </rPh>
    <phoneticPr fontId="2"/>
  </si>
  <si>
    <t>南部第3処理分区管渠布設(25-1-6)工事</t>
    <rPh sb="0" eb="2">
      <t>ナンブ</t>
    </rPh>
    <rPh sb="2" eb="3">
      <t>ダイ</t>
    </rPh>
    <rPh sb="4" eb="6">
      <t>ショリ</t>
    </rPh>
    <rPh sb="6" eb="8">
      <t>ブンク</t>
    </rPh>
    <rPh sb="8" eb="10">
      <t>カンキョ</t>
    </rPh>
    <rPh sb="10" eb="12">
      <t>フセツ</t>
    </rPh>
    <rPh sb="20" eb="22">
      <t>コウジ</t>
    </rPh>
    <phoneticPr fontId="2"/>
  </si>
  <si>
    <t>南部第3処理分区管渠布設(25-1-7)工事</t>
    <rPh sb="0" eb="2">
      <t>ナンブ</t>
    </rPh>
    <rPh sb="2" eb="3">
      <t>ダイ</t>
    </rPh>
    <rPh sb="4" eb="6">
      <t>ショリ</t>
    </rPh>
    <rPh sb="6" eb="8">
      <t>ブンク</t>
    </rPh>
    <rPh sb="8" eb="10">
      <t>カンキョ</t>
    </rPh>
    <rPh sb="10" eb="12">
      <t>フセツ</t>
    </rPh>
    <rPh sb="20" eb="22">
      <t>コウジ</t>
    </rPh>
    <phoneticPr fontId="2"/>
  </si>
  <si>
    <t>南部第3処理分区管渠布設(25-1-8)その1工事</t>
    <rPh sb="0" eb="2">
      <t>ナンブ</t>
    </rPh>
    <rPh sb="2" eb="3">
      <t>ダイ</t>
    </rPh>
    <rPh sb="4" eb="6">
      <t>ショリ</t>
    </rPh>
    <rPh sb="6" eb="8">
      <t>ブンク</t>
    </rPh>
    <rPh sb="8" eb="10">
      <t>カンキョ</t>
    </rPh>
    <rPh sb="10" eb="12">
      <t>フセツ</t>
    </rPh>
    <rPh sb="23" eb="25">
      <t>コウジ</t>
    </rPh>
    <phoneticPr fontId="2"/>
  </si>
  <si>
    <t>南部第3処理分区管渠布設(25-1-8)その2工事</t>
    <rPh sb="0" eb="2">
      <t>ナンブ</t>
    </rPh>
    <rPh sb="2" eb="3">
      <t>ダイ</t>
    </rPh>
    <rPh sb="4" eb="6">
      <t>ショリ</t>
    </rPh>
    <rPh sb="6" eb="8">
      <t>ブンク</t>
    </rPh>
    <rPh sb="8" eb="10">
      <t>カンキョ</t>
    </rPh>
    <rPh sb="10" eb="12">
      <t>フセツ</t>
    </rPh>
    <rPh sb="23" eb="25">
      <t>コウジ</t>
    </rPh>
    <phoneticPr fontId="2"/>
  </si>
  <si>
    <t>南部第3処理分区管渠布設(25-1-9)工事</t>
    <rPh sb="0" eb="2">
      <t>ナンブ</t>
    </rPh>
    <rPh sb="2" eb="3">
      <t>ダイ</t>
    </rPh>
    <rPh sb="4" eb="6">
      <t>ショリ</t>
    </rPh>
    <rPh sb="6" eb="8">
      <t>ブンク</t>
    </rPh>
    <rPh sb="8" eb="10">
      <t>カンキョ</t>
    </rPh>
    <rPh sb="10" eb="12">
      <t>フセツ</t>
    </rPh>
    <rPh sb="20" eb="22">
      <t>コウジ</t>
    </rPh>
    <phoneticPr fontId="2"/>
  </si>
  <si>
    <t>南部第3処理分区管渠布設(25-1-10)工事</t>
    <rPh sb="0" eb="2">
      <t>ナンブ</t>
    </rPh>
    <rPh sb="2" eb="3">
      <t>ダイ</t>
    </rPh>
    <rPh sb="4" eb="6">
      <t>ショリ</t>
    </rPh>
    <rPh sb="6" eb="8">
      <t>ブンク</t>
    </rPh>
    <rPh sb="8" eb="10">
      <t>カンキョ</t>
    </rPh>
    <rPh sb="10" eb="12">
      <t>フセツ</t>
    </rPh>
    <rPh sb="21" eb="23">
      <t>コウジ</t>
    </rPh>
    <phoneticPr fontId="2"/>
  </si>
  <si>
    <t>南部第3処理分区管渠布設(25-1-11)工事</t>
    <rPh sb="0" eb="2">
      <t>ナンブ</t>
    </rPh>
    <rPh sb="2" eb="3">
      <t>ダイ</t>
    </rPh>
    <rPh sb="4" eb="6">
      <t>ショリ</t>
    </rPh>
    <rPh sb="6" eb="8">
      <t>ブンク</t>
    </rPh>
    <rPh sb="8" eb="10">
      <t>カンキョ</t>
    </rPh>
    <rPh sb="10" eb="12">
      <t>フセツ</t>
    </rPh>
    <rPh sb="21" eb="23">
      <t>コウジ</t>
    </rPh>
    <phoneticPr fontId="2"/>
  </si>
  <si>
    <t>南部第3処理分区管渠布設(25-1-12)工事</t>
    <rPh sb="0" eb="2">
      <t>ナンブ</t>
    </rPh>
    <rPh sb="2" eb="3">
      <t>ダイ</t>
    </rPh>
    <rPh sb="4" eb="6">
      <t>ショリ</t>
    </rPh>
    <rPh sb="6" eb="8">
      <t>ブンク</t>
    </rPh>
    <rPh sb="8" eb="10">
      <t>カンキョ</t>
    </rPh>
    <rPh sb="10" eb="12">
      <t>フセツ</t>
    </rPh>
    <rPh sb="21" eb="23">
      <t>コウジ</t>
    </rPh>
    <phoneticPr fontId="2"/>
  </si>
  <si>
    <t>南部第3処理分区管渠布設(25-1-13)工事</t>
    <rPh sb="0" eb="2">
      <t>ナンブ</t>
    </rPh>
    <rPh sb="2" eb="3">
      <t>ダイ</t>
    </rPh>
    <rPh sb="4" eb="6">
      <t>ショリ</t>
    </rPh>
    <rPh sb="6" eb="8">
      <t>ブンク</t>
    </rPh>
    <rPh sb="8" eb="10">
      <t>カンキョ</t>
    </rPh>
    <rPh sb="10" eb="12">
      <t>フセツ</t>
    </rPh>
    <rPh sb="21" eb="23">
      <t>コウジ</t>
    </rPh>
    <phoneticPr fontId="2"/>
  </si>
  <si>
    <t>南部第2処理分区管渠布設(25-2-18)工事</t>
    <rPh sb="0" eb="2">
      <t>ナンブ</t>
    </rPh>
    <rPh sb="2" eb="3">
      <t>ダイ</t>
    </rPh>
    <rPh sb="4" eb="6">
      <t>ショリ</t>
    </rPh>
    <rPh sb="6" eb="8">
      <t>ブンク</t>
    </rPh>
    <rPh sb="8" eb="10">
      <t>カンキョ</t>
    </rPh>
    <rPh sb="10" eb="12">
      <t>フセツ</t>
    </rPh>
    <rPh sb="21" eb="23">
      <t>コウジ</t>
    </rPh>
    <phoneticPr fontId="2"/>
  </si>
  <si>
    <t>北部第1処理分区管渠布設(25-2-19)工事</t>
    <rPh sb="0" eb="2">
      <t>ホクブ</t>
    </rPh>
    <rPh sb="2" eb="3">
      <t>ダイ</t>
    </rPh>
    <rPh sb="4" eb="6">
      <t>ショリ</t>
    </rPh>
    <rPh sb="6" eb="8">
      <t>ブンク</t>
    </rPh>
    <rPh sb="8" eb="10">
      <t>カンキョ</t>
    </rPh>
    <rPh sb="10" eb="12">
      <t>フセツ</t>
    </rPh>
    <rPh sb="21" eb="23">
      <t>コウジ</t>
    </rPh>
    <phoneticPr fontId="2"/>
  </si>
  <si>
    <t>村松処理分区管渠布設(25-1-17)工事</t>
    <rPh sb="0" eb="2">
      <t>ムラマツ</t>
    </rPh>
    <rPh sb="2" eb="4">
      <t>ショリ</t>
    </rPh>
    <rPh sb="4" eb="6">
      <t>ブンク</t>
    </rPh>
    <rPh sb="6" eb="8">
      <t>カンキョ</t>
    </rPh>
    <rPh sb="8" eb="10">
      <t>フセツ</t>
    </rPh>
    <rPh sb="19" eb="21">
      <t>コウジ</t>
    </rPh>
    <phoneticPr fontId="2"/>
  </si>
  <si>
    <t>村松処理分区管渠布設(25-3-1)工事</t>
    <rPh sb="0" eb="2">
      <t>ムラマツ</t>
    </rPh>
    <rPh sb="2" eb="4">
      <t>ショリ</t>
    </rPh>
    <rPh sb="4" eb="6">
      <t>ブンク</t>
    </rPh>
    <rPh sb="6" eb="8">
      <t>カンキョ</t>
    </rPh>
    <rPh sb="8" eb="10">
      <t>フセツ</t>
    </rPh>
    <rPh sb="18" eb="20">
      <t>コウジ</t>
    </rPh>
    <phoneticPr fontId="2"/>
  </si>
  <si>
    <t>村松処理分区管渠布設(25-4-2)工事</t>
    <rPh sb="0" eb="2">
      <t>ムラマツ</t>
    </rPh>
    <rPh sb="2" eb="4">
      <t>ショリ</t>
    </rPh>
    <rPh sb="4" eb="6">
      <t>ブンク</t>
    </rPh>
    <rPh sb="6" eb="8">
      <t>カンキョ</t>
    </rPh>
    <rPh sb="8" eb="10">
      <t>フセツ</t>
    </rPh>
    <rPh sb="18" eb="20">
      <t>コウジ</t>
    </rPh>
    <phoneticPr fontId="2"/>
  </si>
  <si>
    <t>中央雨水幹線（第6工区）工事</t>
    <rPh sb="0" eb="2">
      <t>チュウオウ</t>
    </rPh>
    <rPh sb="2" eb="4">
      <t>ウスイ</t>
    </rPh>
    <rPh sb="4" eb="6">
      <t>カンセン</t>
    </rPh>
    <rPh sb="7" eb="8">
      <t>ダイ</t>
    </rPh>
    <rPh sb="9" eb="11">
      <t>コウク</t>
    </rPh>
    <rPh sb="12" eb="14">
      <t>コウジ</t>
    </rPh>
    <phoneticPr fontId="2"/>
  </si>
  <si>
    <t>平成２５年度　国・県提出書類</t>
    <rPh sb="0" eb="2">
      <t>ヘイセイ</t>
    </rPh>
    <rPh sb="4" eb="6">
      <t>ネンド</t>
    </rPh>
    <rPh sb="7" eb="8">
      <t>クニ</t>
    </rPh>
    <rPh sb="9" eb="10">
      <t>ケン</t>
    </rPh>
    <rPh sb="10" eb="12">
      <t>テイシュツ</t>
    </rPh>
    <rPh sb="12" eb="14">
      <t>ショルイ</t>
    </rPh>
    <phoneticPr fontId="2"/>
  </si>
  <si>
    <t>平成２５年度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</si>
  <si>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平成２４年度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</si>
  <si>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平成25年度　水道補償契約書類　NO,1</t>
    <rPh sb="0" eb="2">
      <t>ヘイセイ</t>
    </rPh>
    <rPh sb="4" eb="5">
      <t>ネン</t>
    </rPh>
    <rPh sb="5" eb="6">
      <t>ド</t>
    </rPh>
    <rPh sb="7" eb="9">
      <t>スイドウ</t>
    </rPh>
    <rPh sb="9" eb="11">
      <t>ホショウ</t>
    </rPh>
    <rPh sb="11" eb="13">
      <t>ケイヤク</t>
    </rPh>
    <rPh sb="13" eb="15">
      <t>ショルイ</t>
    </rPh>
    <phoneticPr fontId="2"/>
  </si>
  <si>
    <t>平成25年度　水道補償契約書類　NO,2</t>
    <rPh sb="0" eb="2">
      <t>ヘイセイ</t>
    </rPh>
    <rPh sb="4" eb="5">
      <t>ネン</t>
    </rPh>
    <rPh sb="5" eb="6">
      <t>ド</t>
    </rPh>
    <rPh sb="7" eb="9">
      <t>スイドウ</t>
    </rPh>
    <rPh sb="9" eb="11">
      <t>ホショウ</t>
    </rPh>
    <rPh sb="11" eb="13">
      <t>ケイヤク</t>
    </rPh>
    <rPh sb="13" eb="15">
      <t>ショルイ</t>
    </rPh>
    <phoneticPr fontId="2"/>
  </si>
  <si>
    <t>平成24年度　ガス補償契約書類</t>
    <rPh sb="0" eb="2">
      <t>ヘイセイ</t>
    </rPh>
    <rPh sb="4" eb="6">
      <t>ネンド</t>
    </rPh>
    <rPh sb="9" eb="11">
      <t>ホショウ</t>
    </rPh>
    <rPh sb="11" eb="13">
      <t>ケイヤク</t>
    </rPh>
    <rPh sb="13" eb="14">
      <t>ショ</t>
    </rPh>
    <rPh sb="14" eb="15">
      <t>ルイ</t>
    </rPh>
    <phoneticPr fontId="2"/>
  </si>
  <si>
    <t>平成25年度　ガス補償契約書類</t>
    <rPh sb="0" eb="2">
      <t>ヘイセイ</t>
    </rPh>
    <rPh sb="4" eb="6">
      <t>ネンド</t>
    </rPh>
    <rPh sb="9" eb="11">
      <t>ホショウ</t>
    </rPh>
    <rPh sb="11" eb="13">
      <t>ケイヤク</t>
    </rPh>
    <rPh sb="13" eb="14">
      <t>ショ</t>
    </rPh>
    <rPh sb="14" eb="15">
      <t>ルイ</t>
    </rPh>
    <phoneticPr fontId="2"/>
  </si>
  <si>
    <t>平成２３年度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</si>
  <si>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平成２５年度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</si>
  <si>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平成２４年度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</si>
  <si>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平成２５年度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</si>
  <si>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平成２５年度　道路占用許可申請書（県道）</t>
    <rPh sb="0" eb="2">
      <t>ヘイセイ</t>
    </rPh>
    <rPh sb="4" eb="6">
      <t>ネンド</t>
    </rPh>
    <rPh sb="7" eb="9">
      <t>ドウロ</t>
    </rPh>
    <rPh sb="9" eb="11">
      <t>センヨウ</t>
    </rPh>
    <rPh sb="11" eb="13">
      <t>キョカ</t>
    </rPh>
    <rPh sb="13" eb="15">
      <t>シンセイ</t>
    </rPh>
    <rPh sb="15" eb="16">
      <t>ショ</t>
    </rPh>
    <rPh sb="17" eb="19">
      <t>ケンドウ</t>
    </rPh>
    <phoneticPr fontId="2"/>
  </si>
  <si>
    <t>平成２５年度　工事成績評定通知書</t>
    <rPh sb="0" eb="2">
      <t>ヘイセイ</t>
    </rPh>
    <rPh sb="4" eb="6">
      <t>ネンド</t>
    </rPh>
    <rPh sb="7" eb="9">
      <t>コウジ</t>
    </rPh>
    <rPh sb="9" eb="11">
      <t>セイセキ</t>
    </rPh>
    <rPh sb="11" eb="13">
      <t>ヒョウテイ</t>
    </rPh>
    <rPh sb="13" eb="16">
      <t>ツウチショ</t>
    </rPh>
    <phoneticPr fontId="2"/>
  </si>
  <si>
    <t>平成２５年度　公共桝設置依頼書</t>
    <rPh sb="0" eb="2">
      <t>ヘイセイ</t>
    </rPh>
    <rPh sb="4" eb="6">
      <t>ネンド</t>
    </rPh>
    <rPh sb="7" eb="9">
      <t>コウキョウ</t>
    </rPh>
    <rPh sb="9" eb="10">
      <t>マス</t>
    </rPh>
    <rPh sb="10" eb="12">
      <t>セッチ</t>
    </rPh>
    <rPh sb="12" eb="15">
      <t>イライショ</t>
    </rPh>
    <phoneticPr fontId="2"/>
  </si>
  <si>
    <t>平成２４年度　修繕工事契約綴</t>
    <rPh sb="0" eb="2">
      <t>ヘイセイ</t>
    </rPh>
    <rPh sb="4" eb="6">
      <t>ネンド</t>
    </rPh>
    <rPh sb="7" eb="9">
      <t>シュウゼン</t>
    </rPh>
    <rPh sb="9" eb="11">
      <t>コウジ</t>
    </rPh>
    <rPh sb="11" eb="13">
      <t>ケイヤク</t>
    </rPh>
    <rPh sb="13" eb="14">
      <t>ツヅ</t>
    </rPh>
    <phoneticPr fontId="2"/>
  </si>
  <si>
    <t>平成２５年度　修繕工事契約綴</t>
    <rPh sb="0" eb="2">
      <t>ヘイセイ</t>
    </rPh>
    <rPh sb="4" eb="6">
      <t>ネンド</t>
    </rPh>
    <rPh sb="7" eb="9">
      <t>シュウゼン</t>
    </rPh>
    <rPh sb="9" eb="11">
      <t>コウジ</t>
    </rPh>
    <rPh sb="11" eb="13">
      <t>ケイヤク</t>
    </rPh>
    <rPh sb="13" eb="14">
      <t>ツヅ</t>
    </rPh>
    <phoneticPr fontId="2"/>
  </si>
  <si>
    <t>平成２５年度　作業委託契約綴</t>
    <rPh sb="0" eb="2">
      <t>ヘイセイ</t>
    </rPh>
    <rPh sb="4" eb="6">
      <t>ネンド</t>
    </rPh>
    <rPh sb="7" eb="9">
      <t>サギョウ</t>
    </rPh>
    <rPh sb="9" eb="11">
      <t>イタク</t>
    </rPh>
    <rPh sb="11" eb="13">
      <t>ケイヤク</t>
    </rPh>
    <rPh sb="13" eb="14">
      <t>ツヅ</t>
    </rPh>
    <phoneticPr fontId="2"/>
  </si>
  <si>
    <t>平成２５年度　汚水中継ポンプ施設遠隔監視
業務点検報告書</t>
    <rPh sb="0" eb="2">
      <t>ヘイセイ</t>
    </rPh>
    <rPh sb="4" eb="6">
      <t>ネンド</t>
    </rPh>
    <rPh sb="7" eb="8">
      <t>オ</t>
    </rPh>
    <rPh sb="8" eb="9">
      <t>スイ</t>
    </rPh>
    <rPh sb="9" eb="11">
      <t>チュウケイ</t>
    </rPh>
    <rPh sb="14" eb="16">
      <t>シセツ</t>
    </rPh>
    <rPh sb="16" eb="18">
      <t>エンカク</t>
    </rPh>
    <rPh sb="18" eb="20">
      <t>カンシ</t>
    </rPh>
    <rPh sb="21" eb="23">
      <t>ギョウム</t>
    </rPh>
    <rPh sb="23" eb="25">
      <t>テンケン</t>
    </rPh>
    <rPh sb="25" eb="27">
      <t>ホウコク</t>
    </rPh>
    <rPh sb="27" eb="28">
      <t>ショ</t>
    </rPh>
    <phoneticPr fontId="2"/>
  </si>
  <si>
    <t>平成２５年度　公共下水道台帳（汚水）</t>
    <rPh sb="0" eb="2">
      <t>ヘイセイ</t>
    </rPh>
    <rPh sb="4" eb="6">
      <t>ネンド</t>
    </rPh>
    <rPh sb="7" eb="9">
      <t>コウキョウ</t>
    </rPh>
    <rPh sb="9" eb="11">
      <t>ゲスイ</t>
    </rPh>
    <rPh sb="11" eb="12">
      <t>ドウ</t>
    </rPh>
    <rPh sb="12" eb="14">
      <t>ダイチョウ</t>
    </rPh>
    <rPh sb="15" eb="17">
      <t>オスイ</t>
    </rPh>
    <phoneticPr fontId="2"/>
  </si>
  <si>
    <t>平成２５年度　公共下水道台帳（雨水）</t>
    <rPh sb="0" eb="2">
      <t>ヘイセイ</t>
    </rPh>
    <rPh sb="4" eb="6">
      <t>ネンド</t>
    </rPh>
    <rPh sb="7" eb="9">
      <t>コウキョウ</t>
    </rPh>
    <rPh sb="9" eb="11">
      <t>ゲスイ</t>
    </rPh>
    <rPh sb="11" eb="12">
      <t>ドウ</t>
    </rPh>
    <rPh sb="12" eb="14">
      <t>ダイチョウ</t>
    </rPh>
    <rPh sb="15" eb="17">
      <t>ウスイ</t>
    </rPh>
    <phoneticPr fontId="2"/>
  </si>
  <si>
    <t>平成20～26年度 月見橋添架橋共同施工協定書綴</t>
    <rPh sb="0" eb="2">
      <t>ヘイセイ</t>
    </rPh>
    <rPh sb="7" eb="9">
      <t>ネンド</t>
    </rPh>
    <rPh sb="10" eb="12">
      <t>ツキミ</t>
    </rPh>
    <rPh sb="12" eb="13">
      <t>バシ</t>
    </rPh>
    <rPh sb="13" eb="14">
      <t>テン</t>
    </rPh>
    <rPh sb="14" eb="15">
      <t>カ</t>
    </rPh>
    <rPh sb="15" eb="16">
      <t>ハシ</t>
    </rPh>
    <rPh sb="16" eb="18">
      <t>キョウドウ</t>
    </rPh>
    <rPh sb="18" eb="20">
      <t>セコウ</t>
    </rPh>
    <rPh sb="20" eb="23">
      <t>キョウテイショ</t>
    </rPh>
    <rPh sb="23" eb="24">
      <t>ツヅ</t>
    </rPh>
    <phoneticPr fontId="2"/>
  </si>
  <si>
    <t>平成15年度　水道補償契約書（補助）</t>
    <rPh sb="0" eb="2">
      <t>ヘイセイ</t>
    </rPh>
    <rPh sb="4" eb="6">
      <t>ネンド</t>
    </rPh>
    <rPh sb="7" eb="9">
      <t>スイドウ</t>
    </rPh>
    <rPh sb="9" eb="11">
      <t>ホショウ</t>
    </rPh>
    <rPh sb="11" eb="13">
      <t>ケイヤク</t>
    </rPh>
    <rPh sb="13" eb="14">
      <t>ショ</t>
    </rPh>
    <rPh sb="15" eb="17">
      <t>ホジョ</t>
    </rPh>
    <phoneticPr fontId="2"/>
  </si>
  <si>
    <t>平成２５年度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</si>
  <si>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平成２４年度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</si>
  <si>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平成２３年度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</si>
  <si>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平成２２年度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</si>
  <si>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平成２１年度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</si>
  <si>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平成２０年度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</si>
  <si>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平成１９年度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</si>
  <si>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平成１８年度　建設発生土の受入証明書</t>
    <rPh sb="0" eb="2">
      <t>ヘイセイ</t>
    </rPh>
    <rPh sb="4" eb="6">
      <t>ネンド</t>
    </rPh>
    <rPh sb="7" eb="9">
      <t>ケンセツ</t>
    </rPh>
    <rPh sb="9" eb="12">
      <t>ハッセイド</t>
    </rPh>
    <rPh sb="13" eb="15">
      <t>ウケイレ</t>
    </rPh>
    <rPh sb="15" eb="17">
      <t>ショウメイ</t>
    </rPh>
    <rPh sb="17" eb="18">
      <t>ショ</t>
    </rPh>
    <phoneticPr fontId="2"/>
  </si>
  <si>
    <t>平成２５年度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</si>
  <si>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平成２４年度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</si>
  <si>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平成２３年度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</si>
  <si>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平成２２年度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</si>
  <si>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平成２１年度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</si>
  <si>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平成２０年度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</si>
  <si>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平成１９年度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</si>
  <si>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平成１８年度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</si>
  <si>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平成１７年度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</si>
  <si>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平成２５年度　工事カルテ受領書</t>
    <rPh sb="0" eb="2">
      <t>ヘイセイ</t>
    </rPh>
    <rPh sb="4" eb="6">
      <t>ネンド</t>
    </rPh>
    <rPh sb="7" eb="9">
      <t>コウジ</t>
    </rPh>
    <rPh sb="12" eb="14">
      <t>ジュリョウ</t>
    </rPh>
    <rPh sb="14" eb="15">
      <t>ショ</t>
    </rPh>
    <phoneticPr fontId="2"/>
  </si>
  <si>
    <t>平成２４年度　工事カルテ受領書</t>
    <rPh sb="0" eb="2">
      <t>ヘイセイ</t>
    </rPh>
    <rPh sb="4" eb="6">
      <t>ネンド</t>
    </rPh>
    <rPh sb="7" eb="9">
      <t>コウジ</t>
    </rPh>
    <rPh sb="12" eb="14">
      <t>ジュリョウ</t>
    </rPh>
    <rPh sb="14" eb="15">
      <t>ショ</t>
    </rPh>
    <phoneticPr fontId="2"/>
  </si>
  <si>
    <t>平成２３年度　工事カルテ受領書</t>
    <rPh sb="0" eb="2">
      <t>ヘイセイ</t>
    </rPh>
    <rPh sb="4" eb="6">
      <t>ネンド</t>
    </rPh>
    <rPh sb="7" eb="9">
      <t>コウジ</t>
    </rPh>
    <rPh sb="12" eb="14">
      <t>ジュリョウ</t>
    </rPh>
    <rPh sb="14" eb="15">
      <t>ショ</t>
    </rPh>
    <phoneticPr fontId="2"/>
  </si>
  <si>
    <t>平成２２年度　工事カルテ受領書</t>
    <rPh sb="0" eb="2">
      <t>ヘイセイ</t>
    </rPh>
    <rPh sb="4" eb="6">
      <t>ネンド</t>
    </rPh>
    <rPh sb="7" eb="9">
      <t>コウジ</t>
    </rPh>
    <rPh sb="12" eb="14">
      <t>ジュリョウ</t>
    </rPh>
    <rPh sb="14" eb="15">
      <t>ショ</t>
    </rPh>
    <phoneticPr fontId="2"/>
  </si>
  <si>
    <t>平成２１年度　工事カルテ受領書</t>
    <rPh sb="0" eb="2">
      <t>ヘイセイ</t>
    </rPh>
    <rPh sb="4" eb="6">
      <t>ネンド</t>
    </rPh>
    <rPh sb="7" eb="9">
      <t>コウジ</t>
    </rPh>
    <rPh sb="12" eb="14">
      <t>ジュリョウ</t>
    </rPh>
    <rPh sb="14" eb="15">
      <t>ショ</t>
    </rPh>
    <phoneticPr fontId="2"/>
  </si>
  <si>
    <t>総合整備</t>
    <rPh sb="0" eb="2">
      <t>ソウゴウ</t>
    </rPh>
    <rPh sb="2" eb="4">
      <t>セイビ</t>
    </rPh>
    <phoneticPr fontId="2"/>
  </si>
  <si>
    <t>平成２４年度　社会資本整備総合交付金申請書　</t>
    <rPh sb="0" eb="2">
      <t>ヘイセイ</t>
    </rPh>
    <rPh sb="4" eb="6">
      <t>ネンド</t>
    </rPh>
    <rPh sb="7" eb="9">
      <t>シャカイ</t>
    </rPh>
    <rPh sb="9" eb="11">
      <t>シホン</t>
    </rPh>
    <rPh sb="11" eb="13">
      <t>セイビ</t>
    </rPh>
    <rPh sb="13" eb="15">
      <t>ソウゴウ</t>
    </rPh>
    <rPh sb="15" eb="18">
      <t>コウフキン</t>
    </rPh>
    <rPh sb="18" eb="21">
      <t>シンセイショ</t>
    </rPh>
    <phoneticPr fontId="2"/>
  </si>
  <si>
    <t>平成２５年度　社会資本整備総合交付金申請書</t>
    <rPh sb="0" eb="2">
      <t>ヘイセイ</t>
    </rPh>
    <rPh sb="4" eb="6">
      <t>ネンド</t>
    </rPh>
    <rPh sb="7" eb="9">
      <t>シャカイ</t>
    </rPh>
    <rPh sb="9" eb="11">
      <t>シホン</t>
    </rPh>
    <rPh sb="11" eb="13">
      <t>セイビ</t>
    </rPh>
    <rPh sb="13" eb="15">
      <t>ソウゴウ</t>
    </rPh>
    <rPh sb="15" eb="17">
      <t>コウフ</t>
    </rPh>
    <rPh sb="17" eb="18">
      <t>キン</t>
    </rPh>
    <rPh sb="18" eb="21">
      <t>シンセイショ</t>
    </rPh>
    <phoneticPr fontId="2"/>
  </si>
  <si>
    <t>平成２３年度　社会資本整備総合交付金申請書　</t>
    <rPh sb="0" eb="2">
      <t>ヘイセイ</t>
    </rPh>
    <rPh sb="4" eb="6">
      <t>ネンド</t>
    </rPh>
    <rPh sb="7" eb="9">
      <t>シャカイ</t>
    </rPh>
    <rPh sb="9" eb="11">
      <t>シホン</t>
    </rPh>
    <rPh sb="11" eb="13">
      <t>セイビ</t>
    </rPh>
    <rPh sb="13" eb="15">
      <t>ソウゴウ</t>
    </rPh>
    <rPh sb="15" eb="18">
      <t>コウフキン</t>
    </rPh>
    <rPh sb="18" eb="21">
      <t>シンセイショ</t>
    </rPh>
    <phoneticPr fontId="2"/>
  </si>
  <si>
    <t>平成２２年度　社会資本整備総合交付金申請書　</t>
    <rPh sb="0" eb="2">
      <t>ヘイセイ</t>
    </rPh>
    <rPh sb="4" eb="6">
      <t>ネンド</t>
    </rPh>
    <rPh sb="7" eb="9">
      <t>シャカイ</t>
    </rPh>
    <rPh sb="9" eb="11">
      <t>シホン</t>
    </rPh>
    <rPh sb="11" eb="13">
      <t>セイビ</t>
    </rPh>
    <rPh sb="13" eb="15">
      <t>ソウゴウ</t>
    </rPh>
    <rPh sb="15" eb="18">
      <t>コウフキン</t>
    </rPh>
    <rPh sb="18" eb="21">
      <t>シンセイショ</t>
    </rPh>
    <phoneticPr fontId="2"/>
  </si>
  <si>
    <t>平成24～25年度　社会資本整備総合計画　</t>
    <rPh sb="0" eb="2">
      <t>ヘイセイ</t>
    </rPh>
    <rPh sb="7" eb="9">
      <t>ネンド</t>
    </rPh>
    <rPh sb="10" eb="12">
      <t>シャカイ</t>
    </rPh>
    <rPh sb="12" eb="14">
      <t>シホン</t>
    </rPh>
    <rPh sb="14" eb="16">
      <t>セイビ</t>
    </rPh>
    <rPh sb="16" eb="18">
      <t>ソウゴウ</t>
    </rPh>
    <rPh sb="18" eb="20">
      <t>ケイカク</t>
    </rPh>
    <phoneticPr fontId="2"/>
  </si>
  <si>
    <t>防災</t>
    <rPh sb="0" eb="2">
      <t>ボウサイ</t>
    </rPh>
    <phoneticPr fontId="2"/>
  </si>
  <si>
    <t>竣工図</t>
    <rPh sb="0" eb="2">
      <t>シュンコウ</t>
    </rPh>
    <rPh sb="2" eb="3">
      <t>ズ</t>
    </rPh>
    <phoneticPr fontId="2"/>
  </si>
  <si>
    <t>平成23・24年度　管渠・マンホール竣工図　</t>
    <rPh sb="0" eb="2">
      <t>ヘイセイ</t>
    </rPh>
    <rPh sb="7" eb="9">
      <t>ネンド</t>
    </rPh>
    <rPh sb="10" eb="12">
      <t>カンキョ</t>
    </rPh>
    <rPh sb="18" eb="20">
      <t>シュンコウ</t>
    </rPh>
    <rPh sb="20" eb="21">
      <t>ズ</t>
    </rPh>
    <phoneticPr fontId="2"/>
  </si>
  <si>
    <t>平成25年度　管渠・マンホール竣工図　</t>
    <rPh sb="0" eb="2">
      <t>ヘイセイ</t>
    </rPh>
    <rPh sb="4" eb="6">
      <t>ネンド</t>
    </rPh>
    <rPh sb="7" eb="9">
      <t>カンキョ</t>
    </rPh>
    <rPh sb="15" eb="17">
      <t>シュンコウ</t>
    </rPh>
    <rPh sb="17" eb="18">
      <t>ズ</t>
    </rPh>
    <phoneticPr fontId="2"/>
  </si>
  <si>
    <t>平成23～25年度　業務委託契約綴（台帳作成）</t>
    <rPh sb="0" eb="2">
      <t>ヘイセイ</t>
    </rPh>
    <rPh sb="7" eb="9">
      <t>ネンド</t>
    </rPh>
    <rPh sb="10" eb="12">
      <t>ギョウム</t>
    </rPh>
    <rPh sb="12" eb="14">
      <t>イタク</t>
    </rPh>
    <rPh sb="14" eb="16">
      <t>ケイヤク</t>
    </rPh>
    <rPh sb="16" eb="17">
      <t>ツヅ</t>
    </rPh>
    <rPh sb="18" eb="20">
      <t>ダイチョウ</t>
    </rPh>
    <rPh sb="20" eb="22">
      <t>サクセイ</t>
    </rPh>
    <phoneticPr fontId="2"/>
  </si>
  <si>
    <t>平成２５年度　設計用資材単価　関係綴</t>
    <rPh sb="0" eb="2">
      <t>ヘイセイ</t>
    </rPh>
    <rPh sb="4" eb="6">
      <t>ネンド</t>
    </rPh>
    <rPh sb="7" eb="10">
      <t>セッケイヨウ</t>
    </rPh>
    <rPh sb="10" eb="12">
      <t>シザイ</t>
    </rPh>
    <rPh sb="12" eb="14">
      <t>タンカ</t>
    </rPh>
    <rPh sb="15" eb="17">
      <t>カンケイ</t>
    </rPh>
    <rPh sb="17" eb="18">
      <t>ツヅ</t>
    </rPh>
    <phoneticPr fontId="2"/>
  </si>
  <si>
    <t>平成２４年度　設計用資材単価　関係綴</t>
    <rPh sb="0" eb="2">
      <t>ヘイセイ</t>
    </rPh>
    <rPh sb="4" eb="6">
      <t>ネンド</t>
    </rPh>
    <rPh sb="7" eb="10">
      <t>セッケイヨウ</t>
    </rPh>
    <rPh sb="10" eb="12">
      <t>シザイ</t>
    </rPh>
    <rPh sb="12" eb="14">
      <t>タンカ</t>
    </rPh>
    <rPh sb="15" eb="17">
      <t>カンケイ</t>
    </rPh>
    <rPh sb="17" eb="18">
      <t>ツヅ</t>
    </rPh>
    <phoneticPr fontId="2"/>
  </si>
  <si>
    <t>＊平成17年度工事関係書類（旧五泉）</t>
    <rPh sb="1" eb="3">
      <t>ヘイセイ</t>
    </rPh>
    <rPh sb="5" eb="7">
      <t>ネンド</t>
    </rPh>
    <rPh sb="7" eb="9">
      <t>コウジ</t>
    </rPh>
    <rPh sb="9" eb="11">
      <t>カンケイ</t>
    </rPh>
    <rPh sb="11" eb="13">
      <t>ショルイ</t>
    </rPh>
    <rPh sb="14" eb="15">
      <t>キュウ</t>
    </rPh>
    <rPh sb="15" eb="17">
      <t>ゴセン</t>
    </rPh>
    <phoneticPr fontId="2"/>
  </si>
  <si>
    <t>＊平成16年度工事関係書類（旧五泉）</t>
    <rPh sb="1" eb="3">
      <t>ヘイセイ</t>
    </rPh>
    <rPh sb="5" eb="7">
      <t>ネンド</t>
    </rPh>
    <rPh sb="7" eb="9">
      <t>コウジ</t>
    </rPh>
    <rPh sb="9" eb="11">
      <t>カンケイ</t>
    </rPh>
    <rPh sb="11" eb="13">
      <t>ショルイ</t>
    </rPh>
    <rPh sb="14" eb="15">
      <t>キュウ</t>
    </rPh>
    <rPh sb="15" eb="17">
      <t>ゴセン</t>
    </rPh>
    <phoneticPr fontId="2"/>
  </si>
  <si>
    <t>＊平成15年度工事関係書類（旧五泉）</t>
    <rPh sb="1" eb="3">
      <t>ヘイセイ</t>
    </rPh>
    <rPh sb="5" eb="7">
      <t>ネンド</t>
    </rPh>
    <rPh sb="7" eb="9">
      <t>コウジ</t>
    </rPh>
    <rPh sb="9" eb="11">
      <t>カンケイ</t>
    </rPh>
    <rPh sb="11" eb="13">
      <t>ショルイ</t>
    </rPh>
    <rPh sb="14" eb="15">
      <t>キュウ</t>
    </rPh>
    <rPh sb="15" eb="17">
      <t>ゴセン</t>
    </rPh>
    <phoneticPr fontId="2"/>
  </si>
  <si>
    <t>＊平成14年度工事関係書類（旧五泉）</t>
    <rPh sb="1" eb="3">
      <t>ヘイセイ</t>
    </rPh>
    <rPh sb="5" eb="7">
      <t>ネンド</t>
    </rPh>
    <rPh sb="7" eb="9">
      <t>コウジ</t>
    </rPh>
    <rPh sb="9" eb="11">
      <t>カンケイ</t>
    </rPh>
    <rPh sb="11" eb="13">
      <t>ショルイ</t>
    </rPh>
    <phoneticPr fontId="2"/>
  </si>
  <si>
    <t>＊平成13年度工事関係書類（旧五泉）</t>
    <rPh sb="1" eb="3">
      <t>ヘイセイ</t>
    </rPh>
    <rPh sb="5" eb="7">
      <t>ネンド</t>
    </rPh>
    <rPh sb="7" eb="9">
      <t>コウジ</t>
    </rPh>
    <rPh sb="9" eb="11">
      <t>カンケイ</t>
    </rPh>
    <rPh sb="11" eb="13">
      <t>ショルイ</t>
    </rPh>
    <phoneticPr fontId="2"/>
  </si>
  <si>
    <t>＊平成12年度工事関係書類（旧五泉）</t>
    <rPh sb="1" eb="3">
      <t>ヘイセイ</t>
    </rPh>
    <rPh sb="5" eb="7">
      <t>ネンド</t>
    </rPh>
    <rPh sb="7" eb="9">
      <t>コウジ</t>
    </rPh>
    <rPh sb="9" eb="11">
      <t>カンケイ</t>
    </rPh>
    <rPh sb="11" eb="13">
      <t>ショルイ</t>
    </rPh>
    <phoneticPr fontId="2"/>
  </si>
  <si>
    <t>＊平成11年度工事関係書類（旧五泉）</t>
    <rPh sb="1" eb="3">
      <t>ヘイセイ</t>
    </rPh>
    <rPh sb="5" eb="7">
      <t>ネンド</t>
    </rPh>
    <rPh sb="7" eb="9">
      <t>コウジ</t>
    </rPh>
    <rPh sb="9" eb="11">
      <t>カンケイ</t>
    </rPh>
    <rPh sb="11" eb="13">
      <t>ショルイ</t>
    </rPh>
    <phoneticPr fontId="2"/>
  </si>
  <si>
    <t>＊平成17年度工事関係書類（旧村松）</t>
    <rPh sb="1" eb="3">
      <t>ヘイセイ</t>
    </rPh>
    <rPh sb="5" eb="7">
      <t>ネンド</t>
    </rPh>
    <rPh sb="7" eb="9">
      <t>コウジ</t>
    </rPh>
    <rPh sb="9" eb="11">
      <t>カンケイ</t>
    </rPh>
    <rPh sb="11" eb="13">
      <t>ショルイ</t>
    </rPh>
    <rPh sb="14" eb="15">
      <t>キュウ</t>
    </rPh>
    <rPh sb="15" eb="17">
      <t>ムラマツ</t>
    </rPh>
    <phoneticPr fontId="2"/>
  </si>
  <si>
    <t>＊平成16年度工事関係書類（旧村松）</t>
    <rPh sb="1" eb="3">
      <t>ヘイセイ</t>
    </rPh>
    <rPh sb="5" eb="7">
      <t>ネンド</t>
    </rPh>
    <rPh sb="7" eb="9">
      <t>コウジ</t>
    </rPh>
    <rPh sb="9" eb="11">
      <t>カンケイ</t>
    </rPh>
    <rPh sb="11" eb="13">
      <t>ショルイ</t>
    </rPh>
    <phoneticPr fontId="2"/>
  </si>
  <si>
    <t>＊平成15年度工事関係書類（旧村松）</t>
    <rPh sb="1" eb="3">
      <t>ヘイセイ</t>
    </rPh>
    <rPh sb="5" eb="7">
      <t>ネンド</t>
    </rPh>
    <rPh sb="7" eb="9">
      <t>コウジ</t>
    </rPh>
    <rPh sb="9" eb="11">
      <t>カンケイ</t>
    </rPh>
    <rPh sb="11" eb="13">
      <t>ショルイ</t>
    </rPh>
    <phoneticPr fontId="2"/>
  </si>
  <si>
    <t>＊平成14年度工事関係書類（旧村松）</t>
    <rPh sb="1" eb="3">
      <t>ヘイセイ</t>
    </rPh>
    <rPh sb="5" eb="7">
      <t>ネンド</t>
    </rPh>
    <rPh sb="7" eb="9">
      <t>コウジ</t>
    </rPh>
    <rPh sb="9" eb="11">
      <t>カンケイ</t>
    </rPh>
    <rPh sb="11" eb="13">
      <t>ショルイ</t>
    </rPh>
    <phoneticPr fontId="2"/>
  </si>
  <si>
    <t>＊平成13年度工事関係書類（旧村松）</t>
    <rPh sb="1" eb="3">
      <t>ヘイセイ</t>
    </rPh>
    <rPh sb="5" eb="7">
      <t>ネンド</t>
    </rPh>
    <rPh sb="7" eb="9">
      <t>コウジ</t>
    </rPh>
    <rPh sb="9" eb="11">
      <t>カンケイ</t>
    </rPh>
    <rPh sb="11" eb="13">
      <t>ショルイ</t>
    </rPh>
    <phoneticPr fontId="2"/>
  </si>
  <si>
    <t>＊平成12年度工事関係書類（旧村松）</t>
    <rPh sb="1" eb="3">
      <t>ヘイセイ</t>
    </rPh>
    <rPh sb="5" eb="7">
      <t>ネンド</t>
    </rPh>
    <rPh sb="7" eb="9">
      <t>コウジ</t>
    </rPh>
    <rPh sb="9" eb="11">
      <t>カンケイ</t>
    </rPh>
    <rPh sb="11" eb="13">
      <t>ショルイ</t>
    </rPh>
    <phoneticPr fontId="2"/>
  </si>
  <si>
    <t>＊平成11年度工事関係書類（旧村松）</t>
    <rPh sb="1" eb="3">
      <t>ヘイセイ</t>
    </rPh>
    <rPh sb="5" eb="7">
      <t>ネンド</t>
    </rPh>
    <rPh sb="7" eb="9">
      <t>コウジ</t>
    </rPh>
    <rPh sb="9" eb="11">
      <t>カンケイ</t>
    </rPh>
    <rPh sb="11" eb="13">
      <t>ショルイ</t>
    </rPh>
    <phoneticPr fontId="2"/>
  </si>
  <si>
    <t>平成24年度 委第22号 中部処理分区地質調査委託</t>
    <rPh sb="0" eb="2">
      <t>ヘイセイ</t>
    </rPh>
    <rPh sb="4" eb="6">
      <t>ネンド</t>
    </rPh>
    <rPh sb="7" eb="8">
      <t>イ</t>
    </rPh>
    <rPh sb="8" eb="9">
      <t>ダイ</t>
    </rPh>
    <rPh sb="11" eb="12">
      <t>ゴウ</t>
    </rPh>
    <rPh sb="13" eb="15">
      <t>チュウブ</t>
    </rPh>
    <rPh sb="15" eb="17">
      <t>ショリ</t>
    </rPh>
    <rPh sb="17" eb="19">
      <t>ブンク</t>
    </rPh>
    <rPh sb="19" eb="21">
      <t>チシツ</t>
    </rPh>
    <rPh sb="21" eb="23">
      <t>チョウサ</t>
    </rPh>
    <rPh sb="23" eb="25">
      <t>イタク</t>
    </rPh>
    <phoneticPr fontId="2"/>
  </si>
  <si>
    <t>平成25年度 委第18号
　　 中部処理分区地質調査（25-1）委託</t>
    <rPh sb="0" eb="2">
      <t>ヘイセイ</t>
    </rPh>
    <rPh sb="4" eb="6">
      <t>ネンド</t>
    </rPh>
    <rPh sb="7" eb="8">
      <t>イ</t>
    </rPh>
    <rPh sb="8" eb="9">
      <t>ダイ</t>
    </rPh>
    <rPh sb="11" eb="12">
      <t>ゴウ</t>
    </rPh>
    <rPh sb="16" eb="18">
      <t>チュウブ</t>
    </rPh>
    <rPh sb="18" eb="20">
      <t>ショリ</t>
    </rPh>
    <rPh sb="20" eb="22">
      <t>ブンク</t>
    </rPh>
    <rPh sb="22" eb="24">
      <t>チシツ</t>
    </rPh>
    <rPh sb="24" eb="26">
      <t>チョウサ</t>
    </rPh>
    <rPh sb="32" eb="34">
      <t>イタク</t>
    </rPh>
    <phoneticPr fontId="2"/>
  </si>
  <si>
    <t>平成２６年度　国・県提出書類</t>
    <rPh sb="0" eb="2">
      <t>ヘイセイ</t>
    </rPh>
    <rPh sb="4" eb="6">
      <t>ネンド</t>
    </rPh>
    <rPh sb="7" eb="8">
      <t>クニ</t>
    </rPh>
    <rPh sb="9" eb="10">
      <t>ケン</t>
    </rPh>
    <rPh sb="10" eb="12">
      <t>テイシュツ</t>
    </rPh>
    <rPh sb="12" eb="14">
      <t>ショルイ</t>
    </rPh>
    <phoneticPr fontId="2"/>
  </si>
  <si>
    <t>平成２６年度　市街地浸水被害排除対策</t>
    <rPh sb="0" eb="2">
      <t>ヘイセイ</t>
    </rPh>
    <rPh sb="4" eb="6">
      <t>ネンド</t>
    </rPh>
    <rPh sb="7" eb="10">
      <t>シガイチ</t>
    </rPh>
    <rPh sb="10" eb="12">
      <t>シンスイ</t>
    </rPh>
    <rPh sb="12" eb="14">
      <t>ヒガイ</t>
    </rPh>
    <rPh sb="14" eb="16">
      <t>ハイジョ</t>
    </rPh>
    <rPh sb="16" eb="18">
      <t>タイサク</t>
    </rPh>
    <phoneticPr fontId="2"/>
  </si>
  <si>
    <t>平成26年度　水道補償契約書類</t>
    <rPh sb="0" eb="2">
      <t>ヘイセイ</t>
    </rPh>
    <rPh sb="4" eb="5">
      <t>ネン</t>
    </rPh>
    <rPh sb="5" eb="6">
      <t>ド</t>
    </rPh>
    <phoneticPr fontId="2"/>
  </si>
  <si>
    <t>平成26年度　ガス補償契約書類</t>
    <rPh sb="0" eb="2">
      <t>ヘイセイ</t>
    </rPh>
    <rPh sb="4" eb="5">
      <t>ネン</t>
    </rPh>
    <rPh sb="5" eb="6">
      <t>ド</t>
    </rPh>
    <phoneticPr fontId="2"/>
  </si>
  <si>
    <t>平成18、22年度
滝谷川改修に伴う下水道補償綴</t>
    <rPh sb="0" eb="2">
      <t>ヘイセイ</t>
    </rPh>
    <rPh sb="7" eb="9">
      <t>ネンド</t>
    </rPh>
    <rPh sb="10" eb="12">
      <t>タキヤ</t>
    </rPh>
    <rPh sb="12" eb="13">
      <t>カワ</t>
    </rPh>
    <rPh sb="13" eb="15">
      <t>カイシュウ</t>
    </rPh>
    <rPh sb="16" eb="17">
      <t>トモナ</t>
    </rPh>
    <rPh sb="18" eb="21">
      <t>ゲスイドウ</t>
    </rPh>
    <rPh sb="21" eb="23">
      <t>ホショウ</t>
    </rPh>
    <rPh sb="23" eb="24">
      <t>ツヅ</t>
    </rPh>
    <phoneticPr fontId="2"/>
  </si>
  <si>
    <t>平成２６年度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</si>
  <si>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平成２６年度　道路占用許可申請書（市道）</t>
    <rPh sb="0" eb="2">
      <t>ヘイセイ</t>
    </rPh>
    <rPh sb="4" eb="6">
      <t>ネンド</t>
    </rPh>
    <phoneticPr fontId="2"/>
  </si>
  <si>
    <t>平成２６年度　工事成績評定通知書</t>
    <phoneticPr fontId="2"/>
  </si>
  <si>
    <t>平成２６年度　公共桝設置依頼書</t>
    <phoneticPr fontId="2"/>
  </si>
  <si>
    <t>平成２６年度　設計用資材単価　関係綴</t>
    <phoneticPr fontId="2"/>
  </si>
  <si>
    <t>平成２６年度　建設発生土の受入証明書</t>
    <phoneticPr fontId="2"/>
  </si>
  <si>
    <t>平成２６年度　作業委託契約綴</t>
    <phoneticPr fontId="2"/>
  </si>
  <si>
    <t>平成２６年度　汚水中継ポンプ施設遠隔監視
業務点検報告書</t>
    <phoneticPr fontId="2"/>
  </si>
  <si>
    <t>平成２６年度　公共下水道台帳（汚水）</t>
    <phoneticPr fontId="2"/>
  </si>
  <si>
    <t>平成２６年度　公共下水道台帳（雨水）</t>
    <rPh sb="15" eb="17">
      <t>ウスイ</t>
    </rPh>
    <phoneticPr fontId="2"/>
  </si>
  <si>
    <t>平成26年度工事関係書類</t>
    <rPh sb="0" eb="2">
      <t>ヘイセイ</t>
    </rPh>
    <rPh sb="4" eb="6">
      <t>ネンド</t>
    </rPh>
    <rPh sb="6" eb="8">
      <t>コウジ</t>
    </rPh>
    <rPh sb="8" eb="10">
      <t>カンケイ</t>
    </rPh>
    <rPh sb="10" eb="12">
      <t>ショルイ</t>
    </rPh>
    <phoneticPr fontId="2"/>
  </si>
  <si>
    <t>南部第3処理分区管渠築造(26-1-8)工事</t>
    <rPh sb="0" eb="2">
      <t>ナンブ</t>
    </rPh>
    <rPh sb="2" eb="3">
      <t>ダイ</t>
    </rPh>
    <rPh sb="4" eb="6">
      <t>ショリ</t>
    </rPh>
    <rPh sb="6" eb="7">
      <t>ブン</t>
    </rPh>
    <rPh sb="7" eb="8">
      <t>ク</t>
    </rPh>
    <rPh sb="8" eb="10">
      <t>カンキョ</t>
    </rPh>
    <rPh sb="10" eb="12">
      <t>チクゾウ</t>
    </rPh>
    <rPh sb="20" eb="22">
      <t>コウジ</t>
    </rPh>
    <phoneticPr fontId="2"/>
  </si>
  <si>
    <t xml:space="preserve">平成4年度　公共下水道計画見直設計業務委託報告書 </t>
    <rPh sb="6" eb="8">
      <t>コウキョウ</t>
    </rPh>
    <rPh sb="8" eb="11">
      <t>ゲスイドウ</t>
    </rPh>
    <rPh sb="11" eb="13">
      <t>ケイカク</t>
    </rPh>
    <rPh sb="13" eb="15">
      <t>ミナオ</t>
    </rPh>
    <rPh sb="15" eb="17">
      <t>セッケイ</t>
    </rPh>
    <rPh sb="17" eb="19">
      <t>ギョウム</t>
    </rPh>
    <rPh sb="19" eb="21">
      <t>イタク</t>
    </rPh>
    <rPh sb="21" eb="24">
      <t>ホウコクショ</t>
    </rPh>
    <phoneticPr fontId="2"/>
  </si>
  <si>
    <t xml:space="preserve"> 平成6年度　五泉都市計画下水道事業
五泉市公共下水道事業計画変更認可申請書</t>
    <rPh sb="5" eb="6">
      <t>ド</t>
    </rPh>
    <rPh sb="7" eb="9">
      <t>ゴセン</t>
    </rPh>
    <rPh sb="9" eb="11">
      <t>トシ</t>
    </rPh>
    <rPh sb="11" eb="13">
      <t>ケイカク</t>
    </rPh>
    <rPh sb="13" eb="16">
      <t>ゲスイドウ</t>
    </rPh>
    <rPh sb="16" eb="18">
      <t>ジギョウ</t>
    </rPh>
    <rPh sb="19" eb="22">
      <t>ゴセンシ</t>
    </rPh>
    <rPh sb="22" eb="24">
      <t>コウキョウ</t>
    </rPh>
    <rPh sb="24" eb="27">
      <t>ゲスイドウ</t>
    </rPh>
    <rPh sb="27" eb="29">
      <t>ジギョウ</t>
    </rPh>
    <rPh sb="29" eb="31">
      <t>ケイカク</t>
    </rPh>
    <rPh sb="31" eb="33">
      <t>ヘンコウ</t>
    </rPh>
    <rPh sb="33" eb="35">
      <t>ニンカ</t>
    </rPh>
    <rPh sb="35" eb="38">
      <t>シンセイショ</t>
    </rPh>
    <phoneticPr fontId="2"/>
  </si>
  <si>
    <t>平成6年度　信濃川下流流域下水道(新津処理区)
　事業計画変更認可申請書　　　</t>
    <rPh sb="6" eb="9">
      <t>シナノガワ</t>
    </rPh>
    <rPh sb="9" eb="11">
      <t>カリュウ</t>
    </rPh>
    <rPh sb="11" eb="13">
      <t>リュウイキ</t>
    </rPh>
    <rPh sb="13" eb="15">
      <t>ゲスイ</t>
    </rPh>
    <rPh sb="15" eb="16">
      <t>ドウ</t>
    </rPh>
    <rPh sb="17" eb="19">
      <t>ニイツ</t>
    </rPh>
    <rPh sb="19" eb="21">
      <t>ショリ</t>
    </rPh>
    <rPh sb="21" eb="22">
      <t>ク</t>
    </rPh>
    <rPh sb="25" eb="27">
      <t>ジギョウ</t>
    </rPh>
    <rPh sb="27" eb="29">
      <t>ケイカク</t>
    </rPh>
    <rPh sb="29" eb="31">
      <t>ヘンコウ</t>
    </rPh>
    <rPh sb="31" eb="33">
      <t>ニンカ</t>
    </rPh>
    <rPh sb="33" eb="35">
      <t>シンセイ</t>
    </rPh>
    <rPh sb="35" eb="36">
      <t>ショ</t>
    </rPh>
    <phoneticPr fontId="2"/>
  </si>
  <si>
    <t>平成6年度　新津・五泉及び村松都市計画下水道事業　信濃川流域下水道(新津処理区）都市計画変更認可申請書　</t>
    <rPh sb="4" eb="5">
      <t>ド</t>
    </rPh>
    <rPh sb="6" eb="8">
      <t>ニイツ</t>
    </rPh>
    <rPh sb="9" eb="11">
      <t>ゴセン</t>
    </rPh>
    <rPh sb="11" eb="12">
      <t>オヨ</t>
    </rPh>
    <rPh sb="13" eb="15">
      <t>ムラマツ</t>
    </rPh>
    <rPh sb="15" eb="17">
      <t>トシ</t>
    </rPh>
    <rPh sb="17" eb="19">
      <t>ケイカク</t>
    </rPh>
    <rPh sb="19" eb="21">
      <t>ゲスイ</t>
    </rPh>
    <rPh sb="21" eb="22">
      <t>ドウ</t>
    </rPh>
    <rPh sb="22" eb="24">
      <t>ジギョウ</t>
    </rPh>
    <rPh sb="25" eb="28">
      <t>シナノガワ</t>
    </rPh>
    <rPh sb="28" eb="30">
      <t>リュウイキ</t>
    </rPh>
    <rPh sb="30" eb="32">
      <t>ゲスイ</t>
    </rPh>
    <rPh sb="32" eb="33">
      <t>ドウ</t>
    </rPh>
    <rPh sb="34" eb="36">
      <t>ニイツ</t>
    </rPh>
    <rPh sb="36" eb="38">
      <t>ショリ</t>
    </rPh>
    <rPh sb="38" eb="39">
      <t>ク</t>
    </rPh>
    <rPh sb="40" eb="42">
      <t>トシ</t>
    </rPh>
    <rPh sb="42" eb="44">
      <t>ケイカク</t>
    </rPh>
    <rPh sb="44" eb="46">
      <t>ヘンコウ</t>
    </rPh>
    <rPh sb="46" eb="48">
      <t>ニンカ</t>
    </rPh>
    <rPh sb="48" eb="50">
      <t>シンセイ</t>
    </rPh>
    <rPh sb="50" eb="51">
      <t>ショ</t>
    </rPh>
    <phoneticPr fontId="2"/>
  </si>
  <si>
    <t>平成7年度　信濃川下流流域下水道(新津処理区）
事業計画変更認可申請書　　</t>
    <rPh sb="4" eb="5">
      <t>ド</t>
    </rPh>
    <rPh sb="6" eb="9">
      <t>シナノガワ</t>
    </rPh>
    <rPh sb="9" eb="11">
      <t>カリュウ</t>
    </rPh>
    <rPh sb="11" eb="13">
      <t>リュウイキ</t>
    </rPh>
    <rPh sb="13" eb="15">
      <t>ゲスイ</t>
    </rPh>
    <rPh sb="15" eb="16">
      <t>ドウ</t>
    </rPh>
    <rPh sb="17" eb="19">
      <t>ニイツ</t>
    </rPh>
    <rPh sb="19" eb="21">
      <t>ショリ</t>
    </rPh>
    <rPh sb="21" eb="22">
      <t>ク</t>
    </rPh>
    <rPh sb="24" eb="26">
      <t>ジギョウ</t>
    </rPh>
    <rPh sb="26" eb="28">
      <t>ケイカク</t>
    </rPh>
    <rPh sb="28" eb="30">
      <t>ヘンコウ</t>
    </rPh>
    <rPh sb="30" eb="32">
      <t>ニンカ</t>
    </rPh>
    <rPh sb="32" eb="34">
      <t>シンセイ</t>
    </rPh>
    <rPh sb="34" eb="35">
      <t>ショ</t>
    </rPh>
    <phoneticPr fontId="2"/>
  </si>
  <si>
    <t>平成7年度　新津・五泉及び村松都市計画下水道事業　信濃川流域下水道(新津処理区）都市計画変更認可申請書　</t>
    <rPh sb="4" eb="5">
      <t>ド</t>
    </rPh>
    <rPh sb="6" eb="8">
      <t>ニイツ</t>
    </rPh>
    <rPh sb="9" eb="11">
      <t>ゴセン</t>
    </rPh>
    <rPh sb="11" eb="12">
      <t>オヨ</t>
    </rPh>
    <rPh sb="13" eb="15">
      <t>ムラマツ</t>
    </rPh>
    <rPh sb="15" eb="17">
      <t>トシ</t>
    </rPh>
    <rPh sb="17" eb="19">
      <t>ケイカク</t>
    </rPh>
    <rPh sb="19" eb="21">
      <t>ゲスイ</t>
    </rPh>
    <rPh sb="21" eb="22">
      <t>ドウ</t>
    </rPh>
    <rPh sb="22" eb="24">
      <t>ジギョウ</t>
    </rPh>
    <rPh sb="25" eb="28">
      <t>シナノガワ</t>
    </rPh>
    <rPh sb="28" eb="30">
      <t>リュウイキ</t>
    </rPh>
    <rPh sb="30" eb="32">
      <t>ゲスイ</t>
    </rPh>
    <rPh sb="32" eb="33">
      <t>ドウ</t>
    </rPh>
    <rPh sb="34" eb="36">
      <t>ニイツ</t>
    </rPh>
    <rPh sb="36" eb="38">
      <t>ショリ</t>
    </rPh>
    <rPh sb="38" eb="39">
      <t>ク</t>
    </rPh>
    <rPh sb="40" eb="42">
      <t>トシ</t>
    </rPh>
    <rPh sb="42" eb="44">
      <t>ケイカク</t>
    </rPh>
    <rPh sb="44" eb="46">
      <t>ヘンコウ</t>
    </rPh>
    <rPh sb="46" eb="48">
      <t>ニンカ</t>
    </rPh>
    <rPh sb="48" eb="50">
      <t>シンセイ</t>
    </rPh>
    <rPh sb="50" eb="51">
      <t>ショ</t>
    </rPh>
    <phoneticPr fontId="2"/>
  </si>
  <si>
    <t>平成9年度　信濃川下流流域下水道(新津処理区）
　事業計画変更認可申請書　　</t>
    <rPh sb="6" eb="9">
      <t>シナノガワ</t>
    </rPh>
    <rPh sb="9" eb="11">
      <t>カリュウ</t>
    </rPh>
    <rPh sb="11" eb="13">
      <t>リュウイキ</t>
    </rPh>
    <rPh sb="13" eb="15">
      <t>ゲスイ</t>
    </rPh>
    <rPh sb="15" eb="16">
      <t>ドウ</t>
    </rPh>
    <rPh sb="17" eb="19">
      <t>ニイツ</t>
    </rPh>
    <rPh sb="19" eb="21">
      <t>ショリ</t>
    </rPh>
    <rPh sb="21" eb="22">
      <t>ク</t>
    </rPh>
    <rPh sb="25" eb="27">
      <t>ジギョウ</t>
    </rPh>
    <rPh sb="27" eb="29">
      <t>ケイカク</t>
    </rPh>
    <rPh sb="29" eb="31">
      <t>ヘンコウ</t>
    </rPh>
    <rPh sb="31" eb="33">
      <t>ニンカ</t>
    </rPh>
    <rPh sb="33" eb="35">
      <t>シンセイ</t>
    </rPh>
    <rPh sb="35" eb="36">
      <t>ショ</t>
    </rPh>
    <phoneticPr fontId="2"/>
  </si>
  <si>
    <t>平成9年度　五泉計画下水道計画決定変更承認申請書　</t>
    <rPh sb="6" eb="8">
      <t>ゴセン</t>
    </rPh>
    <rPh sb="8" eb="10">
      <t>ケイカク</t>
    </rPh>
    <rPh sb="10" eb="13">
      <t>ゲスイドウ</t>
    </rPh>
    <rPh sb="13" eb="15">
      <t>ケイカク</t>
    </rPh>
    <rPh sb="15" eb="17">
      <t>ケッテイ</t>
    </rPh>
    <rPh sb="17" eb="19">
      <t>ヘンコウ</t>
    </rPh>
    <rPh sb="19" eb="21">
      <t>ショウニン</t>
    </rPh>
    <rPh sb="21" eb="24">
      <t>シンセイショ</t>
    </rPh>
    <phoneticPr fontId="2"/>
  </si>
  <si>
    <t xml:space="preserve">平成9年度　五泉都市計画下水道事業五泉市公共下水道事業計画変更認可申請書 </t>
    <rPh sb="4" eb="5">
      <t>ド</t>
    </rPh>
    <rPh sb="6" eb="8">
      <t>ゴセン</t>
    </rPh>
    <rPh sb="8" eb="10">
      <t>トシ</t>
    </rPh>
    <rPh sb="10" eb="12">
      <t>ケイカク</t>
    </rPh>
    <rPh sb="12" eb="15">
      <t>ゲスイドウ</t>
    </rPh>
    <rPh sb="15" eb="17">
      <t>ジギョウ</t>
    </rPh>
    <rPh sb="17" eb="20">
      <t>ゴセンシ</t>
    </rPh>
    <rPh sb="20" eb="22">
      <t>コウキョウ</t>
    </rPh>
    <rPh sb="22" eb="25">
      <t>ゲスイドウ</t>
    </rPh>
    <rPh sb="25" eb="27">
      <t>ジギョウ</t>
    </rPh>
    <rPh sb="27" eb="29">
      <t>ケイカク</t>
    </rPh>
    <rPh sb="29" eb="31">
      <t>ヘンコウ</t>
    </rPh>
    <rPh sb="31" eb="33">
      <t>ニンカ</t>
    </rPh>
    <rPh sb="33" eb="36">
      <t>シンセイショ</t>
    </rPh>
    <phoneticPr fontId="2"/>
  </si>
  <si>
    <t xml:space="preserve">平成9年度　五泉都市計画下水道事業　五泉市公共下水道事業計画変更認可申請書 </t>
    <rPh sb="6" eb="8">
      <t>ゴセン</t>
    </rPh>
    <rPh sb="8" eb="10">
      <t>トシ</t>
    </rPh>
    <rPh sb="10" eb="12">
      <t>ケイカク</t>
    </rPh>
    <rPh sb="12" eb="15">
      <t>ゲスイドウ</t>
    </rPh>
    <rPh sb="15" eb="17">
      <t>ジギョウ</t>
    </rPh>
    <rPh sb="18" eb="21">
      <t>ゴセンシ</t>
    </rPh>
    <rPh sb="21" eb="23">
      <t>コウキョウ</t>
    </rPh>
    <rPh sb="23" eb="26">
      <t>ゲスイドウ</t>
    </rPh>
    <rPh sb="26" eb="28">
      <t>ジギョウ</t>
    </rPh>
    <rPh sb="28" eb="30">
      <t>ケイカク</t>
    </rPh>
    <rPh sb="30" eb="32">
      <t>ヘンコウ</t>
    </rPh>
    <rPh sb="32" eb="34">
      <t>ニンカ</t>
    </rPh>
    <rPh sb="34" eb="37">
      <t>シンセイショ</t>
    </rPh>
    <phoneticPr fontId="2"/>
  </si>
  <si>
    <t xml:space="preserve">平成10年度　五泉都市計画下水道事業  五泉市公共下水道事業計画変更認可申請書 </t>
    <rPh sb="7" eb="9">
      <t>ゴセン</t>
    </rPh>
    <rPh sb="9" eb="11">
      <t>トシ</t>
    </rPh>
    <rPh sb="11" eb="13">
      <t>ケイカク</t>
    </rPh>
    <rPh sb="13" eb="16">
      <t>ゲスイドウ</t>
    </rPh>
    <rPh sb="16" eb="18">
      <t>ジギョウ</t>
    </rPh>
    <rPh sb="20" eb="23">
      <t>ゴセンシ</t>
    </rPh>
    <rPh sb="23" eb="25">
      <t>コウキョウ</t>
    </rPh>
    <rPh sb="25" eb="28">
      <t>ゲスイドウ</t>
    </rPh>
    <rPh sb="28" eb="30">
      <t>ジギョウ</t>
    </rPh>
    <rPh sb="30" eb="32">
      <t>ケイカク</t>
    </rPh>
    <rPh sb="32" eb="34">
      <t>ヘンコウ</t>
    </rPh>
    <rPh sb="34" eb="36">
      <t>ニンカ</t>
    </rPh>
    <rPh sb="36" eb="39">
      <t>シンセイショ</t>
    </rPh>
    <phoneticPr fontId="2"/>
  </si>
  <si>
    <t>平成12年度　信濃川下流流域下水道（新津処理区）関連　五泉市公共下水道事業計画変更認可申請書</t>
    <rPh sb="5" eb="6">
      <t>ド</t>
    </rPh>
    <rPh sb="7" eb="10">
      <t>シナノガワ</t>
    </rPh>
    <rPh sb="10" eb="12">
      <t>カリュウ</t>
    </rPh>
    <rPh sb="12" eb="14">
      <t>リュウイキ</t>
    </rPh>
    <rPh sb="14" eb="17">
      <t>ゲスイドウ</t>
    </rPh>
    <rPh sb="18" eb="20">
      <t>ニイツ</t>
    </rPh>
    <rPh sb="20" eb="22">
      <t>ショリ</t>
    </rPh>
    <rPh sb="22" eb="23">
      <t>ク</t>
    </rPh>
    <rPh sb="24" eb="26">
      <t>カンレン</t>
    </rPh>
    <rPh sb="27" eb="30">
      <t>ゴセンシ</t>
    </rPh>
    <rPh sb="30" eb="32">
      <t>コウキョウ</t>
    </rPh>
    <rPh sb="32" eb="35">
      <t>ゲスイドウ</t>
    </rPh>
    <rPh sb="35" eb="37">
      <t>ジギョウ</t>
    </rPh>
    <rPh sb="37" eb="39">
      <t>ケイカク</t>
    </rPh>
    <rPh sb="39" eb="41">
      <t>ヘンコウ</t>
    </rPh>
    <rPh sb="41" eb="43">
      <t>ニンカ</t>
    </rPh>
    <rPh sb="43" eb="46">
      <t>シンセイショ</t>
    </rPh>
    <phoneticPr fontId="2"/>
  </si>
  <si>
    <t>平成12年度　信濃川下流流域下水道事業（新津処理区）事業計画変更認可申請書　</t>
    <rPh sb="7" eb="10">
      <t>シナノガワ</t>
    </rPh>
    <rPh sb="10" eb="12">
      <t>カリュウ</t>
    </rPh>
    <rPh sb="12" eb="14">
      <t>リュウイキ</t>
    </rPh>
    <rPh sb="14" eb="17">
      <t>ゲスイドウ</t>
    </rPh>
    <rPh sb="17" eb="19">
      <t>ジギョウ</t>
    </rPh>
    <rPh sb="20" eb="22">
      <t>ニイツ</t>
    </rPh>
    <rPh sb="22" eb="24">
      <t>ショリ</t>
    </rPh>
    <rPh sb="24" eb="25">
      <t>ク</t>
    </rPh>
    <rPh sb="26" eb="28">
      <t>ジギョウ</t>
    </rPh>
    <rPh sb="28" eb="30">
      <t>ケイカク</t>
    </rPh>
    <rPh sb="30" eb="32">
      <t>ヘンコウ</t>
    </rPh>
    <rPh sb="32" eb="34">
      <t>ニンカ</t>
    </rPh>
    <rPh sb="34" eb="37">
      <t>シンセイショ</t>
    </rPh>
    <phoneticPr fontId="2"/>
  </si>
  <si>
    <t xml:space="preserve">平成12年度　信濃川下流流域下水道（新津処理区）関連  五泉市公共下水道事業計画変更認可申請書 </t>
    <rPh sb="28" eb="31">
      <t>ゴセンシ</t>
    </rPh>
    <phoneticPr fontId="2"/>
  </si>
  <si>
    <t xml:space="preserve">平成14年度　信濃川下流流域下水道（新津処理区）変更認可申請書 </t>
    <rPh sb="7" eb="10">
      <t>シナノガワ</t>
    </rPh>
    <rPh sb="10" eb="12">
      <t>カリュウ</t>
    </rPh>
    <rPh sb="12" eb="14">
      <t>リュウイキ</t>
    </rPh>
    <rPh sb="14" eb="17">
      <t>ゲスイドウ</t>
    </rPh>
    <rPh sb="18" eb="20">
      <t>ニイツ</t>
    </rPh>
    <rPh sb="20" eb="22">
      <t>ショリ</t>
    </rPh>
    <rPh sb="22" eb="23">
      <t>ク</t>
    </rPh>
    <rPh sb="24" eb="26">
      <t>ヘンコウ</t>
    </rPh>
    <rPh sb="26" eb="28">
      <t>ニンカ</t>
    </rPh>
    <rPh sb="28" eb="31">
      <t>シンセイショ</t>
    </rPh>
    <phoneticPr fontId="2"/>
  </si>
  <si>
    <t>平成14年度　信濃川下流流域下水道（新津処理区）関連  村松町公共下水道事業計画変更認可申請書</t>
    <rPh sb="7" eb="10">
      <t>シナノガワ</t>
    </rPh>
    <rPh sb="10" eb="12">
      <t>カリュウ</t>
    </rPh>
    <rPh sb="12" eb="14">
      <t>リュウイキ</t>
    </rPh>
    <rPh sb="14" eb="17">
      <t>ゲスイドウ</t>
    </rPh>
    <rPh sb="18" eb="20">
      <t>ニイツ</t>
    </rPh>
    <rPh sb="20" eb="22">
      <t>ショリ</t>
    </rPh>
    <rPh sb="22" eb="23">
      <t>ク</t>
    </rPh>
    <rPh sb="24" eb="26">
      <t>カンレン</t>
    </rPh>
    <rPh sb="28" eb="31">
      <t>ムラマツマチ</t>
    </rPh>
    <rPh sb="31" eb="33">
      <t>コウキョウ</t>
    </rPh>
    <rPh sb="33" eb="36">
      <t>ゲスイドウ</t>
    </rPh>
    <rPh sb="36" eb="38">
      <t>ジギョウ</t>
    </rPh>
    <rPh sb="38" eb="40">
      <t>ケイカク</t>
    </rPh>
    <rPh sb="40" eb="42">
      <t>ヘンコウ</t>
    </rPh>
    <rPh sb="42" eb="44">
      <t>ニンカ</t>
    </rPh>
    <rPh sb="44" eb="47">
      <t>シンセイショ</t>
    </rPh>
    <phoneticPr fontId="2"/>
  </si>
  <si>
    <t>平成15年度　信濃川下流流域下水道（新津処理区）関連  五泉市公共下水道事業計画変更認可申請書　</t>
    <rPh sb="5" eb="6">
      <t>ド</t>
    </rPh>
    <rPh sb="7" eb="10">
      <t>シナノガワ</t>
    </rPh>
    <rPh sb="10" eb="12">
      <t>カリュウ</t>
    </rPh>
    <rPh sb="12" eb="14">
      <t>リュウイキ</t>
    </rPh>
    <rPh sb="14" eb="17">
      <t>ゲスイドウ</t>
    </rPh>
    <rPh sb="18" eb="20">
      <t>ニイツ</t>
    </rPh>
    <rPh sb="20" eb="22">
      <t>ショリ</t>
    </rPh>
    <rPh sb="22" eb="23">
      <t>ク</t>
    </rPh>
    <rPh sb="24" eb="26">
      <t>カンレン</t>
    </rPh>
    <rPh sb="28" eb="31">
      <t>ゴセンシ</t>
    </rPh>
    <rPh sb="31" eb="33">
      <t>コウキョウ</t>
    </rPh>
    <rPh sb="33" eb="36">
      <t>ゲスイドウ</t>
    </rPh>
    <rPh sb="36" eb="38">
      <t>ジギョウ</t>
    </rPh>
    <rPh sb="38" eb="40">
      <t>ケイカク</t>
    </rPh>
    <rPh sb="40" eb="42">
      <t>ヘンコウ</t>
    </rPh>
    <rPh sb="42" eb="44">
      <t>ニンカ</t>
    </rPh>
    <rPh sb="44" eb="47">
      <t>シンセイショ</t>
    </rPh>
    <phoneticPr fontId="2"/>
  </si>
  <si>
    <t>平成15年度　五泉都市計画下水道事業　五泉市公共下水道事業計画変更認可申請書</t>
    <rPh sb="5" eb="6">
      <t>ド</t>
    </rPh>
    <rPh sb="7" eb="9">
      <t>ゴセン</t>
    </rPh>
    <rPh sb="9" eb="11">
      <t>トシ</t>
    </rPh>
    <rPh sb="11" eb="13">
      <t>ケイカク</t>
    </rPh>
    <rPh sb="13" eb="16">
      <t>ゲスイドウ</t>
    </rPh>
    <rPh sb="16" eb="18">
      <t>ジギョウ</t>
    </rPh>
    <rPh sb="19" eb="22">
      <t>ゴセンシ</t>
    </rPh>
    <rPh sb="22" eb="24">
      <t>コウキョウ</t>
    </rPh>
    <rPh sb="24" eb="27">
      <t>ゲスイドウ</t>
    </rPh>
    <rPh sb="27" eb="29">
      <t>ジギョウ</t>
    </rPh>
    <rPh sb="29" eb="31">
      <t>ケイカク</t>
    </rPh>
    <rPh sb="31" eb="33">
      <t>ヘンコウ</t>
    </rPh>
    <rPh sb="33" eb="35">
      <t>ニンカ</t>
    </rPh>
    <rPh sb="35" eb="38">
      <t>シンセイショ</t>
    </rPh>
    <phoneticPr fontId="2"/>
  </si>
  <si>
    <t>平成15年度　信濃川下流流域下水道（新津処理区）関連  五泉市公共下水道事業計画変更認可申請書</t>
    <rPh sb="7" eb="10">
      <t>シナノガワ</t>
    </rPh>
    <rPh sb="10" eb="12">
      <t>カリュウ</t>
    </rPh>
    <rPh sb="12" eb="14">
      <t>リュウイキ</t>
    </rPh>
    <rPh sb="14" eb="17">
      <t>ゲスイドウ</t>
    </rPh>
    <rPh sb="18" eb="20">
      <t>ニイツ</t>
    </rPh>
    <rPh sb="20" eb="22">
      <t>ショリ</t>
    </rPh>
    <rPh sb="22" eb="23">
      <t>ク</t>
    </rPh>
    <rPh sb="24" eb="26">
      <t>カンレン</t>
    </rPh>
    <rPh sb="28" eb="31">
      <t>ゴセンシ</t>
    </rPh>
    <rPh sb="31" eb="33">
      <t>コウキョウ</t>
    </rPh>
    <rPh sb="33" eb="36">
      <t>ゲスイドウ</t>
    </rPh>
    <rPh sb="36" eb="38">
      <t>ジギョウ</t>
    </rPh>
    <rPh sb="38" eb="40">
      <t>ケイカク</t>
    </rPh>
    <rPh sb="40" eb="42">
      <t>ヘンコウ</t>
    </rPh>
    <rPh sb="42" eb="44">
      <t>ニンカ</t>
    </rPh>
    <rPh sb="44" eb="46">
      <t>シンセイ</t>
    </rPh>
    <rPh sb="46" eb="47">
      <t>ショ</t>
    </rPh>
    <phoneticPr fontId="2"/>
  </si>
  <si>
    <t>平成17年度　信濃川下流流域下水道（新津処理区）事業計画変更認可申請書</t>
    <rPh sb="7" eb="10">
      <t>シナノガワ</t>
    </rPh>
    <rPh sb="10" eb="12">
      <t>カリュウ</t>
    </rPh>
    <rPh sb="12" eb="14">
      <t>リュウイキ</t>
    </rPh>
    <rPh sb="14" eb="17">
      <t>ゲスイドウ</t>
    </rPh>
    <rPh sb="18" eb="20">
      <t>ニイツ</t>
    </rPh>
    <rPh sb="20" eb="22">
      <t>ショリ</t>
    </rPh>
    <rPh sb="22" eb="23">
      <t>ク</t>
    </rPh>
    <rPh sb="24" eb="26">
      <t>ジギョウ</t>
    </rPh>
    <rPh sb="26" eb="28">
      <t>ケイカク</t>
    </rPh>
    <rPh sb="28" eb="30">
      <t>ヘンコウ</t>
    </rPh>
    <rPh sb="30" eb="32">
      <t>ニンカ</t>
    </rPh>
    <rPh sb="32" eb="35">
      <t>シンセイショ</t>
    </rPh>
    <phoneticPr fontId="2"/>
  </si>
  <si>
    <t>平成17年度　信濃川下流流域下水道（新津処理区）関連変更認可　測量成果簿</t>
    <rPh sb="7" eb="10">
      <t>シナノガワ</t>
    </rPh>
    <rPh sb="10" eb="12">
      <t>カリュウ</t>
    </rPh>
    <rPh sb="12" eb="14">
      <t>リュウイキ</t>
    </rPh>
    <rPh sb="14" eb="17">
      <t>ゲスイドウ</t>
    </rPh>
    <rPh sb="18" eb="20">
      <t>ニイツ</t>
    </rPh>
    <rPh sb="20" eb="22">
      <t>ショリ</t>
    </rPh>
    <rPh sb="22" eb="23">
      <t>ク</t>
    </rPh>
    <rPh sb="24" eb="26">
      <t>カンレン</t>
    </rPh>
    <rPh sb="26" eb="28">
      <t>ヘンコウ</t>
    </rPh>
    <rPh sb="28" eb="30">
      <t>ニンカ</t>
    </rPh>
    <rPh sb="31" eb="33">
      <t>ソクリョウ</t>
    </rPh>
    <rPh sb="33" eb="35">
      <t>セイカ</t>
    </rPh>
    <rPh sb="35" eb="36">
      <t>ボ</t>
    </rPh>
    <phoneticPr fontId="2"/>
  </si>
  <si>
    <t>平成18年度　五泉都市計画下水道事業　五泉市公共下水道事業計画変更認可申請書</t>
    <rPh sb="5" eb="6">
      <t>ド</t>
    </rPh>
    <rPh sb="7" eb="9">
      <t>ゴセン</t>
    </rPh>
    <rPh sb="9" eb="11">
      <t>トシ</t>
    </rPh>
    <rPh sb="11" eb="13">
      <t>ケイカク</t>
    </rPh>
    <rPh sb="13" eb="16">
      <t>ゲスイドウ</t>
    </rPh>
    <rPh sb="16" eb="18">
      <t>ジギョウ</t>
    </rPh>
    <rPh sb="19" eb="22">
      <t>ゴセンシ</t>
    </rPh>
    <rPh sb="22" eb="24">
      <t>コウキョウ</t>
    </rPh>
    <rPh sb="24" eb="27">
      <t>ゲスイドウ</t>
    </rPh>
    <rPh sb="27" eb="29">
      <t>ジギョウ</t>
    </rPh>
    <rPh sb="29" eb="31">
      <t>ケイカク</t>
    </rPh>
    <rPh sb="31" eb="33">
      <t>ヘンコウ</t>
    </rPh>
    <rPh sb="33" eb="35">
      <t>ニンカ</t>
    </rPh>
    <rPh sb="35" eb="38">
      <t>シンセイショ</t>
    </rPh>
    <phoneticPr fontId="2"/>
  </si>
  <si>
    <t>平成18年度　信濃川下流流域下水道（新津処理区）関連  村松町公共下水道事業計画変更認可申請書</t>
    <rPh sb="7" eb="10">
      <t>シナノガワ</t>
    </rPh>
    <rPh sb="10" eb="12">
      <t>カリュウ</t>
    </rPh>
    <rPh sb="12" eb="14">
      <t>リュウイキ</t>
    </rPh>
    <rPh sb="14" eb="17">
      <t>ゲスイドウ</t>
    </rPh>
    <rPh sb="18" eb="20">
      <t>ニイツ</t>
    </rPh>
    <rPh sb="20" eb="22">
      <t>ショリ</t>
    </rPh>
    <rPh sb="22" eb="23">
      <t>ク</t>
    </rPh>
    <rPh sb="24" eb="26">
      <t>カンレン</t>
    </rPh>
    <rPh sb="28" eb="31">
      <t>ムラマツマチ</t>
    </rPh>
    <rPh sb="31" eb="33">
      <t>コウキョウ</t>
    </rPh>
    <rPh sb="33" eb="36">
      <t>ゲスイドウ</t>
    </rPh>
    <rPh sb="36" eb="38">
      <t>ジギョウ</t>
    </rPh>
    <rPh sb="38" eb="40">
      <t>ケイカク</t>
    </rPh>
    <rPh sb="40" eb="42">
      <t>ヘンコウ</t>
    </rPh>
    <rPh sb="42" eb="44">
      <t>ニンカ</t>
    </rPh>
    <rPh sb="44" eb="47">
      <t>シンセイショ</t>
    </rPh>
    <phoneticPr fontId="2"/>
  </si>
  <si>
    <t>平成19年度　五泉都市計画下水道の変更（五泉市決定）の同意について　</t>
    <rPh sb="7" eb="9">
      <t>ゴセン</t>
    </rPh>
    <rPh sb="9" eb="11">
      <t>トシ</t>
    </rPh>
    <rPh sb="11" eb="13">
      <t>ケイカク</t>
    </rPh>
    <rPh sb="13" eb="16">
      <t>ゲスイドウ</t>
    </rPh>
    <rPh sb="17" eb="19">
      <t>ヘンコウ</t>
    </rPh>
    <rPh sb="20" eb="23">
      <t>ゴセンシ</t>
    </rPh>
    <rPh sb="23" eb="25">
      <t>ケッテイ</t>
    </rPh>
    <rPh sb="27" eb="29">
      <t>ドウイ</t>
    </rPh>
    <phoneticPr fontId="2"/>
  </si>
  <si>
    <t>平成20年度　信濃川下流流域下水道(新津処理区）関連村松市街地雨水基本設計委託　</t>
    <rPh sb="7" eb="10">
      <t>シナノガワ</t>
    </rPh>
    <rPh sb="10" eb="12">
      <t>カリュウ</t>
    </rPh>
    <rPh sb="12" eb="14">
      <t>リュウイキ</t>
    </rPh>
    <rPh sb="14" eb="16">
      <t>ゲスイ</t>
    </rPh>
    <rPh sb="16" eb="17">
      <t>ドウ</t>
    </rPh>
    <rPh sb="18" eb="20">
      <t>ニイツ</t>
    </rPh>
    <rPh sb="20" eb="22">
      <t>ショリ</t>
    </rPh>
    <rPh sb="22" eb="23">
      <t>ク</t>
    </rPh>
    <rPh sb="24" eb="26">
      <t>カンレン</t>
    </rPh>
    <rPh sb="26" eb="28">
      <t>ムラマツ</t>
    </rPh>
    <rPh sb="28" eb="31">
      <t>シガイチ</t>
    </rPh>
    <rPh sb="31" eb="33">
      <t>ウスイ</t>
    </rPh>
    <rPh sb="33" eb="35">
      <t>キホン</t>
    </rPh>
    <rPh sb="35" eb="37">
      <t>セッケイ</t>
    </rPh>
    <rPh sb="37" eb="39">
      <t>イタク</t>
    </rPh>
    <phoneticPr fontId="2"/>
  </si>
  <si>
    <t xml:space="preserve">平成20年度　信濃川下流流域下水道（新津処理区）関連　五泉市公共下水道事業計画変更認可申請書 </t>
    <rPh sb="5" eb="6">
      <t>ド</t>
    </rPh>
    <rPh sb="27" eb="30">
      <t>ゴセンシ</t>
    </rPh>
    <rPh sb="30" eb="32">
      <t>コウキョウ</t>
    </rPh>
    <rPh sb="32" eb="35">
      <t>ゲスイドウ</t>
    </rPh>
    <rPh sb="35" eb="37">
      <t>ジギョウ</t>
    </rPh>
    <rPh sb="37" eb="39">
      <t>ケイカク</t>
    </rPh>
    <rPh sb="39" eb="41">
      <t>ヘンコウ</t>
    </rPh>
    <rPh sb="41" eb="43">
      <t>ニンカ</t>
    </rPh>
    <rPh sb="43" eb="46">
      <t>シンセイショ</t>
    </rPh>
    <phoneticPr fontId="2"/>
  </si>
  <si>
    <t xml:space="preserve">平成21年度信濃川下流流域下水道（新津処理区）関連変更認可申請 </t>
    <rPh sb="6" eb="9">
      <t>シナノガワ</t>
    </rPh>
    <rPh sb="9" eb="11">
      <t>カリュウ</t>
    </rPh>
    <rPh sb="11" eb="13">
      <t>リュウイキ</t>
    </rPh>
    <rPh sb="13" eb="16">
      <t>ゲスイドウ</t>
    </rPh>
    <rPh sb="17" eb="19">
      <t>ニイツ</t>
    </rPh>
    <rPh sb="19" eb="21">
      <t>ショリ</t>
    </rPh>
    <rPh sb="21" eb="22">
      <t>ク</t>
    </rPh>
    <rPh sb="23" eb="25">
      <t>カンレン</t>
    </rPh>
    <rPh sb="25" eb="27">
      <t>ヘンコウ</t>
    </rPh>
    <rPh sb="27" eb="29">
      <t>ニンカ</t>
    </rPh>
    <rPh sb="29" eb="31">
      <t>シンセイ</t>
    </rPh>
    <phoneticPr fontId="2"/>
  </si>
  <si>
    <t>平成21年度　五泉市公共下水道事業全体計画見直し業務関係綴</t>
    <rPh sb="7" eb="10">
      <t>ゴセンシ</t>
    </rPh>
    <rPh sb="10" eb="12">
      <t>コウキョウ</t>
    </rPh>
    <rPh sb="12" eb="15">
      <t>ゲスイドウ</t>
    </rPh>
    <rPh sb="15" eb="17">
      <t>ジギョウ</t>
    </rPh>
    <rPh sb="17" eb="19">
      <t>ゼンタイ</t>
    </rPh>
    <rPh sb="19" eb="21">
      <t>ケイカク</t>
    </rPh>
    <rPh sb="21" eb="23">
      <t>ミナオ</t>
    </rPh>
    <rPh sb="24" eb="26">
      <t>ギョウム</t>
    </rPh>
    <rPh sb="26" eb="28">
      <t>カンケイ</t>
    </rPh>
    <rPh sb="28" eb="29">
      <t>ツヅ</t>
    </rPh>
    <phoneticPr fontId="2"/>
  </si>
  <si>
    <t>平成23年度信濃川下流流域下水道(新津処理区）事業計画変更認可申請書　　</t>
    <rPh sb="6" eb="9">
      <t>シナノガワ</t>
    </rPh>
    <rPh sb="9" eb="11">
      <t>カリュウ</t>
    </rPh>
    <rPh sb="11" eb="12">
      <t>リュウ</t>
    </rPh>
    <rPh sb="12" eb="13">
      <t>イキ</t>
    </rPh>
    <rPh sb="13" eb="15">
      <t>ゲスイ</t>
    </rPh>
    <rPh sb="15" eb="16">
      <t>ドウ</t>
    </rPh>
    <rPh sb="17" eb="19">
      <t>ニイツ</t>
    </rPh>
    <rPh sb="19" eb="21">
      <t>ショリ</t>
    </rPh>
    <rPh sb="21" eb="22">
      <t>ク</t>
    </rPh>
    <rPh sb="23" eb="25">
      <t>ジギョウ</t>
    </rPh>
    <rPh sb="25" eb="27">
      <t>ケイカク</t>
    </rPh>
    <rPh sb="27" eb="29">
      <t>ヘンコウ</t>
    </rPh>
    <rPh sb="29" eb="31">
      <t>ニンカ</t>
    </rPh>
    <rPh sb="31" eb="33">
      <t>シンセイ</t>
    </rPh>
    <rPh sb="33" eb="34">
      <t>ショ</t>
    </rPh>
    <phoneticPr fontId="2"/>
  </si>
  <si>
    <t>平成3年度　新潟県下水道整備長期構想策定調査調査報告書（新潟県）</t>
    <rPh sb="0" eb="2">
      <t>ヘイセイ</t>
    </rPh>
    <rPh sb="3" eb="5">
      <t>ネンド</t>
    </rPh>
    <rPh sb="6" eb="9">
      <t>ニイガタケン</t>
    </rPh>
    <rPh sb="9" eb="11">
      <t>ゲスイ</t>
    </rPh>
    <rPh sb="11" eb="12">
      <t>ドウ</t>
    </rPh>
    <rPh sb="12" eb="14">
      <t>セイビ</t>
    </rPh>
    <rPh sb="14" eb="16">
      <t>チョウキ</t>
    </rPh>
    <rPh sb="16" eb="18">
      <t>コウソウ</t>
    </rPh>
    <rPh sb="18" eb="20">
      <t>サクテイ</t>
    </rPh>
    <rPh sb="20" eb="22">
      <t>チョウサ</t>
    </rPh>
    <rPh sb="22" eb="24">
      <t>チョウサ</t>
    </rPh>
    <rPh sb="24" eb="27">
      <t>ホウコクショ</t>
    </rPh>
    <rPh sb="28" eb="31">
      <t>ニイガタケン</t>
    </rPh>
    <phoneticPr fontId="2"/>
  </si>
  <si>
    <t>平成元年度　下水道整備構想エリアマップ（新潟県）</t>
    <rPh sb="0" eb="2">
      <t>ヘイセイ</t>
    </rPh>
    <rPh sb="2" eb="3">
      <t>モト</t>
    </rPh>
    <rPh sb="3" eb="5">
      <t>ネンド</t>
    </rPh>
    <rPh sb="6" eb="9">
      <t>ゲスイドウ</t>
    </rPh>
    <rPh sb="9" eb="11">
      <t>セイビ</t>
    </rPh>
    <rPh sb="11" eb="13">
      <t>コウソウ</t>
    </rPh>
    <rPh sb="20" eb="23">
      <t>ニイガタケン</t>
    </rPh>
    <phoneticPr fontId="2"/>
  </si>
  <si>
    <t>昭和62年度　五泉市公共下水道事業計画（打合せ議事録）</t>
    <rPh sb="0" eb="2">
      <t>ショウワ</t>
    </rPh>
    <rPh sb="4" eb="6">
      <t>ネンド</t>
    </rPh>
    <rPh sb="7" eb="10">
      <t>ゴセンシ</t>
    </rPh>
    <rPh sb="10" eb="12">
      <t>コウキョウ</t>
    </rPh>
    <rPh sb="12" eb="14">
      <t>ゲスイ</t>
    </rPh>
    <rPh sb="14" eb="15">
      <t>ドウ</t>
    </rPh>
    <rPh sb="15" eb="17">
      <t>ジギョウ</t>
    </rPh>
    <rPh sb="17" eb="19">
      <t>ケイカク</t>
    </rPh>
    <rPh sb="20" eb="22">
      <t>ウチアワ</t>
    </rPh>
    <rPh sb="23" eb="26">
      <t>ギジロク</t>
    </rPh>
    <phoneticPr fontId="2"/>
  </si>
  <si>
    <t xml:space="preserve">平成10年度　五泉市公共下水道（雨水）基本計画 </t>
    <rPh sb="7" eb="10">
      <t>ゴセンシ</t>
    </rPh>
    <rPh sb="10" eb="12">
      <t>コウキョウ</t>
    </rPh>
    <rPh sb="12" eb="15">
      <t>ゲスイドウ</t>
    </rPh>
    <rPh sb="16" eb="18">
      <t>ウスイ</t>
    </rPh>
    <rPh sb="19" eb="21">
      <t>キホン</t>
    </rPh>
    <rPh sb="21" eb="23">
      <t>ケイカク</t>
    </rPh>
    <phoneticPr fontId="2"/>
  </si>
  <si>
    <t>平成11年度　五泉市公共下水道（雨水）全体計画作成業務</t>
    <rPh sb="5" eb="6">
      <t>ド</t>
    </rPh>
    <rPh sb="7" eb="10">
      <t>ゴセンシ</t>
    </rPh>
    <rPh sb="10" eb="12">
      <t>コウキョウ</t>
    </rPh>
    <rPh sb="12" eb="15">
      <t>ゲスイドウ</t>
    </rPh>
    <rPh sb="16" eb="18">
      <t>ウスイ</t>
    </rPh>
    <rPh sb="19" eb="21">
      <t>ゼンタイ</t>
    </rPh>
    <rPh sb="21" eb="23">
      <t>ケイカク</t>
    </rPh>
    <rPh sb="23" eb="25">
      <t>サクセイ</t>
    </rPh>
    <rPh sb="25" eb="27">
      <t>ギョウム</t>
    </rPh>
    <phoneticPr fontId="2"/>
  </si>
  <si>
    <t>平成20年度　信濃川下流流域下水道（新津処理区）関連村松市街地雨水基本設計委託</t>
    <rPh sb="7" eb="10">
      <t>シナノガワ</t>
    </rPh>
    <rPh sb="10" eb="12">
      <t>カリュウ</t>
    </rPh>
    <rPh sb="12" eb="14">
      <t>リュウイキ</t>
    </rPh>
    <rPh sb="14" eb="17">
      <t>ゲスイドウ</t>
    </rPh>
    <rPh sb="18" eb="20">
      <t>ニイツ</t>
    </rPh>
    <rPh sb="20" eb="22">
      <t>ショリ</t>
    </rPh>
    <rPh sb="22" eb="23">
      <t>ク</t>
    </rPh>
    <rPh sb="24" eb="26">
      <t>カンレン</t>
    </rPh>
    <rPh sb="26" eb="28">
      <t>ムラマツ</t>
    </rPh>
    <rPh sb="28" eb="31">
      <t>シガイチ</t>
    </rPh>
    <rPh sb="31" eb="33">
      <t>ウスイ</t>
    </rPh>
    <rPh sb="33" eb="35">
      <t>キホン</t>
    </rPh>
    <rPh sb="35" eb="37">
      <t>セッケイ</t>
    </rPh>
    <rPh sb="37" eb="39">
      <t>イタク</t>
    </rPh>
    <phoneticPr fontId="2"/>
  </si>
  <si>
    <t>昭和37年度　五泉都市計画水利施設追加並びに同水利事業及びその執行年度割決定（白山川都市下水路）</t>
    <rPh sb="0" eb="2">
      <t>ショウワ</t>
    </rPh>
    <rPh sb="4" eb="6">
      <t>ネンド</t>
    </rPh>
    <rPh sb="7" eb="9">
      <t>ゴセン</t>
    </rPh>
    <rPh sb="9" eb="11">
      <t>トシ</t>
    </rPh>
    <rPh sb="11" eb="13">
      <t>ケイカク</t>
    </rPh>
    <rPh sb="17" eb="19">
      <t>ツイカ</t>
    </rPh>
    <rPh sb="19" eb="20">
      <t>ナラ</t>
    </rPh>
    <rPh sb="22" eb="23">
      <t>ドウ</t>
    </rPh>
    <rPh sb="23" eb="25">
      <t>スイリ</t>
    </rPh>
    <rPh sb="25" eb="27">
      <t>ジギョウ</t>
    </rPh>
    <rPh sb="27" eb="28">
      <t>オヨ</t>
    </rPh>
    <rPh sb="31" eb="33">
      <t>シッコウ</t>
    </rPh>
    <rPh sb="33" eb="35">
      <t>ネンド</t>
    </rPh>
    <rPh sb="35" eb="36">
      <t>ワリ</t>
    </rPh>
    <rPh sb="36" eb="38">
      <t>ケッテイ</t>
    </rPh>
    <rPh sb="39" eb="41">
      <t>ハクサン</t>
    </rPh>
    <rPh sb="41" eb="42">
      <t>カワ</t>
    </rPh>
    <rPh sb="42" eb="44">
      <t>トシ</t>
    </rPh>
    <rPh sb="44" eb="45">
      <t>ゲ</t>
    </rPh>
    <rPh sb="45" eb="47">
      <t>スイロ</t>
    </rPh>
    <phoneticPr fontId="2"/>
  </si>
  <si>
    <t>昭和42年度　五泉都市計画水利施設及び同下水道並びに同下水道事業及びその執行年度割の変更（付議）</t>
    <rPh sb="0" eb="2">
      <t>ショウワ</t>
    </rPh>
    <rPh sb="4" eb="6">
      <t>ネンド</t>
    </rPh>
    <rPh sb="7" eb="9">
      <t>ゴセン</t>
    </rPh>
    <rPh sb="9" eb="11">
      <t>トシ</t>
    </rPh>
    <rPh sb="11" eb="13">
      <t>ケイカク</t>
    </rPh>
    <rPh sb="13" eb="15">
      <t>スイリ</t>
    </rPh>
    <rPh sb="15" eb="17">
      <t>シセツ</t>
    </rPh>
    <rPh sb="17" eb="18">
      <t>オヨ</t>
    </rPh>
    <rPh sb="19" eb="20">
      <t>ドウ</t>
    </rPh>
    <rPh sb="20" eb="22">
      <t>ゲスイ</t>
    </rPh>
    <rPh sb="22" eb="23">
      <t>ドウ</t>
    </rPh>
    <rPh sb="23" eb="24">
      <t>ナラ</t>
    </rPh>
    <rPh sb="26" eb="27">
      <t>ドウ</t>
    </rPh>
    <rPh sb="27" eb="29">
      <t>ゲスイ</t>
    </rPh>
    <rPh sb="29" eb="30">
      <t>ドウ</t>
    </rPh>
    <rPh sb="30" eb="32">
      <t>ジギョウ</t>
    </rPh>
    <rPh sb="32" eb="33">
      <t>オヨ</t>
    </rPh>
    <rPh sb="36" eb="38">
      <t>シッコウ</t>
    </rPh>
    <rPh sb="38" eb="40">
      <t>ネンド</t>
    </rPh>
    <rPh sb="40" eb="41">
      <t>ワリ</t>
    </rPh>
    <rPh sb="42" eb="44">
      <t>ヘンコウ</t>
    </rPh>
    <rPh sb="45" eb="47">
      <t>フギ</t>
    </rPh>
    <phoneticPr fontId="2"/>
  </si>
  <si>
    <t>昭和45年度　五泉都市計画下水路事業計画変更認可申請書</t>
    <rPh sb="0" eb="2">
      <t>ショウワ</t>
    </rPh>
    <rPh sb="4" eb="6">
      <t>ネンド</t>
    </rPh>
    <rPh sb="7" eb="9">
      <t>ゴセン</t>
    </rPh>
    <rPh sb="9" eb="11">
      <t>トシ</t>
    </rPh>
    <rPh sb="11" eb="13">
      <t>ケイカク</t>
    </rPh>
    <rPh sb="13" eb="14">
      <t>ゲ</t>
    </rPh>
    <rPh sb="14" eb="16">
      <t>スイロ</t>
    </rPh>
    <rPh sb="16" eb="18">
      <t>ジギョウ</t>
    </rPh>
    <rPh sb="18" eb="20">
      <t>ケイカク</t>
    </rPh>
    <rPh sb="20" eb="22">
      <t>ヘンコウ</t>
    </rPh>
    <rPh sb="22" eb="24">
      <t>ニンカ</t>
    </rPh>
    <rPh sb="24" eb="26">
      <t>シンセイ</t>
    </rPh>
    <rPh sb="26" eb="27">
      <t>ショ</t>
    </rPh>
    <phoneticPr fontId="2"/>
  </si>
  <si>
    <t>平成16～18年度　公共桝設置工事契約綴</t>
    <rPh sb="0" eb="2">
      <t>ヘイセイ</t>
    </rPh>
    <rPh sb="7" eb="9">
      <t>ネンド</t>
    </rPh>
    <rPh sb="10" eb="12">
      <t>コウキョウ</t>
    </rPh>
    <rPh sb="12" eb="13">
      <t>マス</t>
    </rPh>
    <rPh sb="13" eb="15">
      <t>セッチ</t>
    </rPh>
    <rPh sb="15" eb="17">
      <t>コウジ</t>
    </rPh>
    <rPh sb="17" eb="19">
      <t>ケイヤク</t>
    </rPh>
    <rPh sb="19" eb="20">
      <t>ツヅ</t>
    </rPh>
    <phoneticPr fontId="2"/>
  </si>
  <si>
    <t>平成9年度(H10.3)　猿橋添架設計報告書</t>
    <rPh sb="4" eb="5">
      <t>ド</t>
    </rPh>
    <rPh sb="13" eb="15">
      <t>サルハシ</t>
    </rPh>
    <rPh sb="15" eb="16">
      <t>テン</t>
    </rPh>
    <rPh sb="16" eb="17">
      <t>カ</t>
    </rPh>
    <rPh sb="17" eb="19">
      <t>セッケイ</t>
    </rPh>
    <rPh sb="19" eb="22">
      <t>ホウコクショ</t>
    </rPh>
    <phoneticPr fontId="2"/>
  </si>
  <si>
    <t>平成15年度　一級河川能代川改修に伴う橋梁添架協定協議書</t>
    <rPh sb="0" eb="2">
      <t>ヘイセイ</t>
    </rPh>
    <rPh sb="4" eb="6">
      <t>ネンド</t>
    </rPh>
    <rPh sb="7" eb="9">
      <t>イッキュウ</t>
    </rPh>
    <rPh sb="9" eb="11">
      <t>カセン</t>
    </rPh>
    <rPh sb="11" eb="13">
      <t>ノウダイ</t>
    </rPh>
    <rPh sb="13" eb="14">
      <t>ガワ</t>
    </rPh>
    <rPh sb="14" eb="16">
      <t>カイシュウ</t>
    </rPh>
    <rPh sb="17" eb="18">
      <t>トモナ</t>
    </rPh>
    <rPh sb="19" eb="21">
      <t>キョウリョウ</t>
    </rPh>
    <rPh sb="21" eb="22">
      <t>テン</t>
    </rPh>
    <rPh sb="22" eb="23">
      <t>カ</t>
    </rPh>
    <rPh sb="23" eb="25">
      <t>キョウテイ</t>
    </rPh>
    <rPh sb="25" eb="28">
      <t>キョウギショ</t>
    </rPh>
    <phoneticPr fontId="2"/>
  </si>
  <si>
    <t>昭和57年度(昭和58年3月)　五泉都市計画下水道事業五泉市公共下水道事業計画変更認可申請書</t>
    <rPh sb="0" eb="2">
      <t>ショウワ</t>
    </rPh>
    <rPh sb="4" eb="6">
      <t>ネンド</t>
    </rPh>
    <rPh sb="16" eb="18">
      <t>ゴセン</t>
    </rPh>
    <rPh sb="18" eb="20">
      <t>トシ</t>
    </rPh>
    <rPh sb="20" eb="22">
      <t>ケイカク</t>
    </rPh>
    <rPh sb="22" eb="25">
      <t>ゲスイドウ</t>
    </rPh>
    <rPh sb="25" eb="27">
      <t>ジギョウ</t>
    </rPh>
    <rPh sb="27" eb="30">
      <t>ゴセンシ</t>
    </rPh>
    <rPh sb="30" eb="32">
      <t>コウキョウ</t>
    </rPh>
    <rPh sb="32" eb="35">
      <t>ゲスイドウ</t>
    </rPh>
    <rPh sb="35" eb="37">
      <t>ジギョウ</t>
    </rPh>
    <rPh sb="37" eb="39">
      <t>ケイカク</t>
    </rPh>
    <rPh sb="39" eb="41">
      <t>ヘンコウ</t>
    </rPh>
    <rPh sb="41" eb="43">
      <t>ニンカ</t>
    </rPh>
    <rPh sb="43" eb="46">
      <t>シンセイショ</t>
    </rPh>
    <phoneticPr fontId="2"/>
  </si>
  <si>
    <t>昭和57年度　新潟都市計画、五泉都市計画及び村松都市計画下水道の変更</t>
    <rPh sb="5" eb="6">
      <t>ド</t>
    </rPh>
    <rPh sb="7" eb="9">
      <t>ニイガタ</t>
    </rPh>
    <rPh sb="9" eb="11">
      <t>トシ</t>
    </rPh>
    <rPh sb="11" eb="13">
      <t>ケイカク</t>
    </rPh>
    <rPh sb="14" eb="16">
      <t>ゴセン</t>
    </rPh>
    <rPh sb="16" eb="18">
      <t>トシ</t>
    </rPh>
    <rPh sb="18" eb="20">
      <t>ケイカク</t>
    </rPh>
    <rPh sb="20" eb="21">
      <t>オヨ</t>
    </rPh>
    <rPh sb="22" eb="24">
      <t>ムラマツ</t>
    </rPh>
    <rPh sb="24" eb="26">
      <t>トシ</t>
    </rPh>
    <rPh sb="26" eb="28">
      <t>ケイカク</t>
    </rPh>
    <rPh sb="28" eb="30">
      <t>ゲスイ</t>
    </rPh>
    <rPh sb="30" eb="31">
      <t>ドウ</t>
    </rPh>
    <rPh sb="32" eb="34">
      <t>ヘンコウ</t>
    </rPh>
    <phoneticPr fontId="2"/>
  </si>
  <si>
    <t>昭和58年度　信濃川下流流域下水道都市計画事業変更認可申請書　　　　　</t>
    <rPh sb="5" eb="6">
      <t>ド</t>
    </rPh>
    <rPh sb="7" eb="10">
      <t>シナノガワ</t>
    </rPh>
    <rPh sb="10" eb="12">
      <t>カリュウ</t>
    </rPh>
    <rPh sb="12" eb="14">
      <t>リュウイキ</t>
    </rPh>
    <rPh sb="14" eb="16">
      <t>ゲスイ</t>
    </rPh>
    <rPh sb="16" eb="17">
      <t>ドウ</t>
    </rPh>
    <rPh sb="17" eb="19">
      <t>トシ</t>
    </rPh>
    <rPh sb="19" eb="21">
      <t>ケイカク</t>
    </rPh>
    <rPh sb="21" eb="23">
      <t>ジギョウ</t>
    </rPh>
    <rPh sb="23" eb="25">
      <t>ヘンコウ</t>
    </rPh>
    <rPh sb="25" eb="27">
      <t>ニンカ</t>
    </rPh>
    <rPh sb="27" eb="29">
      <t>シンセイ</t>
    </rPh>
    <rPh sb="29" eb="30">
      <t>ショ</t>
    </rPh>
    <phoneticPr fontId="2"/>
  </si>
  <si>
    <t>昭和57年度　信濃川下流流域下水道事業計画変更認可申請書</t>
    <rPh sb="5" eb="6">
      <t>ド</t>
    </rPh>
    <rPh sb="7" eb="10">
      <t>シナノガワ</t>
    </rPh>
    <rPh sb="10" eb="12">
      <t>カリュウ</t>
    </rPh>
    <rPh sb="12" eb="14">
      <t>リュウイキ</t>
    </rPh>
    <rPh sb="14" eb="16">
      <t>ゲスイ</t>
    </rPh>
    <rPh sb="16" eb="17">
      <t>ドウ</t>
    </rPh>
    <rPh sb="17" eb="19">
      <t>ジギョウ</t>
    </rPh>
    <rPh sb="19" eb="21">
      <t>ケイカク</t>
    </rPh>
    <rPh sb="21" eb="23">
      <t>ヘンコウ</t>
    </rPh>
    <rPh sb="23" eb="25">
      <t>ニンカ</t>
    </rPh>
    <rPh sb="25" eb="27">
      <t>シンセイ</t>
    </rPh>
    <rPh sb="27" eb="28">
      <t>ショ</t>
    </rPh>
    <phoneticPr fontId="2"/>
  </si>
  <si>
    <t>昭和57年度(昭和57年9月)五泉都市計画下水道計画決定変更承認申請書</t>
    <rPh sb="0" eb="2">
      <t>ショウワ</t>
    </rPh>
    <rPh sb="4" eb="6">
      <t>ネンド</t>
    </rPh>
    <rPh sb="15" eb="17">
      <t>ゴセン</t>
    </rPh>
    <rPh sb="17" eb="19">
      <t>トシ</t>
    </rPh>
    <rPh sb="19" eb="21">
      <t>ケイカク</t>
    </rPh>
    <rPh sb="21" eb="24">
      <t>ゲスイドウ</t>
    </rPh>
    <rPh sb="24" eb="26">
      <t>ケイカク</t>
    </rPh>
    <rPh sb="26" eb="28">
      <t>ケッテイ</t>
    </rPh>
    <rPh sb="28" eb="30">
      <t>ヘンコウ</t>
    </rPh>
    <rPh sb="30" eb="32">
      <t>ショウニン</t>
    </rPh>
    <rPh sb="32" eb="35">
      <t>シンセイショ</t>
    </rPh>
    <phoneticPr fontId="2"/>
  </si>
  <si>
    <t>昭和57年度　第1回計画決定及び認可変更参考資料</t>
    <rPh sb="5" eb="6">
      <t>ド</t>
    </rPh>
    <rPh sb="7" eb="8">
      <t>ダイ</t>
    </rPh>
    <rPh sb="9" eb="10">
      <t>カイ</t>
    </rPh>
    <rPh sb="10" eb="12">
      <t>ケイカク</t>
    </rPh>
    <rPh sb="12" eb="14">
      <t>ケッテイ</t>
    </rPh>
    <rPh sb="14" eb="15">
      <t>オヨ</t>
    </rPh>
    <rPh sb="16" eb="18">
      <t>ニンカ</t>
    </rPh>
    <rPh sb="18" eb="20">
      <t>ヘンコウ</t>
    </rPh>
    <rPh sb="20" eb="22">
      <t>サンコウ</t>
    </rPh>
    <rPh sb="22" eb="24">
      <t>シリョウ</t>
    </rPh>
    <phoneticPr fontId="2"/>
  </si>
  <si>
    <t>昭和57年度(昭和58年3月)信濃川下流流域下水道(新津処理区）関連　五泉市公共下水道事業計画変更認可申請書</t>
    <rPh sb="0" eb="2">
      <t>ショウワ</t>
    </rPh>
    <rPh sb="4" eb="6">
      <t>ネンド</t>
    </rPh>
    <rPh sb="15" eb="18">
      <t>シナノガワ</t>
    </rPh>
    <rPh sb="18" eb="20">
      <t>カリュウ</t>
    </rPh>
    <rPh sb="20" eb="22">
      <t>リュウイキ</t>
    </rPh>
    <rPh sb="22" eb="24">
      <t>ゲスイ</t>
    </rPh>
    <rPh sb="24" eb="25">
      <t>ドウ</t>
    </rPh>
    <rPh sb="26" eb="28">
      <t>ニイツ</t>
    </rPh>
    <rPh sb="28" eb="30">
      <t>ショリ</t>
    </rPh>
    <rPh sb="30" eb="31">
      <t>ク</t>
    </rPh>
    <rPh sb="32" eb="34">
      <t>カンレン</t>
    </rPh>
    <rPh sb="35" eb="38">
      <t>ゴセンシ</t>
    </rPh>
    <rPh sb="38" eb="40">
      <t>コウキョウ</t>
    </rPh>
    <rPh sb="40" eb="42">
      <t>ゲスイ</t>
    </rPh>
    <rPh sb="42" eb="43">
      <t>ドウ</t>
    </rPh>
    <rPh sb="43" eb="45">
      <t>ジギョウ</t>
    </rPh>
    <rPh sb="45" eb="47">
      <t>ケイカク</t>
    </rPh>
    <rPh sb="47" eb="49">
      <t>ヘンコウ</t>
    </rPh>
    <rPh sb="49" eb="51">
      <t>ニンカ</t>
    </rPh>
    <rPh sb="51" eb="53">
      <t>シンセイ</t>
    </rPh>
    <rPh sb="53" eb="54">
      <t>ショ</t>
    </rPh>
    <phoneticPr fontId="2"/>
  </si>
  <si>
    <t>昭和59年度　信濃川下流流域下水道(新津処理区）都市計画事業変更認可(昭和59年10月)</t>
    <rPh sb="0" eb="2">
      <t>ショウワ</t>
    </rPh>
    <rPh sb="4" eb="6">
      <t>ネンド</t>
    </rPh>
    <rPh sb="7" eb="10">
      <t>シナノガワ</t>
    </rPh>
    <rPh sb="10" eb="12">
      <t>カリュウ</t>
    </rPh>
    <rPh sb="12" eb="14">
      <t>リュウイキ</t>
    </rPh>
    <rPh sb="14" eb="16">
      <t>ゲスイ</t>
    </rPh>
    <rPh sb="16" eb="17">
      <t>ドウ</t>
    </rPh>
    <rPh sb="18" eb="20">
      <t>ニイツ</t>
    </rPh>
    <rPh sb="20" eb="22">
      <t>ショリ</t>
    </rPh>
    <rPh sb="22" eb="23">
      <t>ク</t>
    </rPh>
    <rPh sb="24" eb="26">
      <t>トシ</t>
    </rPh>
    <rPh sb="26" eb="28">
      <t>ケイカク</t>
    </rPh>
    <rPh sb="28" eb="30">
      <t>ジギョウ</t>
    </rPh>
    <rPh sb="30" eb="32">
      <t>ヘンコウ</t>
    </rPh>
    <rPh sb="32" eb="34">
      <t>ニンカ</t>
    </rPh>
    <rPh sb="35" eb="37">
      <t>ショウワ</t>
    </rPh>
    <rPh sb="39" eb="40">
      <t>ネン</t>
    </rPh>
    <rPh sb="42" eb="43">
      <t>ガツ</t>
    </rPh>
    <phoneticPr fontId="2"/>
  </si>
  <si>
    <t>昭和59年度　流域幹線変更にともなう図書　　　</t>
    <rPh sb="5" eb="6">
      <t>ド</t>
    </rPh>
    <rPh sb="7" eb="9">
      <t>リュウイキ</t>
    </rPh>
    <rPh sb="9" eb="11">
      <t>カンセン</t>
    </rPh>
    <rPh sb="11" eb="13">
      <t>ヘンコウ</t>
    </rPh>
    <rPh sb="18" eb="19">
      <t>ズ</t>
    </rPh>
    <rPh sb="19" eb="20">
      <t>ショ</t>
    </rPh>
    <phoneticPr fontId="2"/>
  </si>
  <si>
    <t>昭和59年度　信濃川下流流域下水道(新津処理区）都市計画決定の変更(昭和59年7月)</t>
    <rPh sb="0" eb="2">
      <t>ショウワ</t>
    </rPh>
    <rPh sb="4" eb="6">
      <t>ネンド</t>
    </rPh>
    <rPh sb="7" eb="10">
      <t>シナノガワ</t>
    </rPh>
    <rPh sb="10" eb="12">
      <t>カリュウ</t>
    </rPh>
    <rPh sb="12" eb="14">
      <t>リュウイキ</t>
    </rPh>
    <rPh sb="14" eb="16">
      <t>ゲスイ</t>
    </rPh>
    <rPh sb="16" eb="17">
      <t>ドウ</t>
    </rPh>
    <rPh sb="18" eb="20">
      <t>ニイツ</t>
    </rPh>
    <rPh sb="20" eb="22">
      <t>ショリ</t>
    </rPh>
    <rPh sb="22" eb="23">
      <t>ク</t>
    </rPh>
    <rPh sb="24" eb="26">
      <t>トシ</t>
    </rPh>
    <rPh sb="26" eb="28">
      <t>ケイカク</t>
    </rPh>
    <rPh sb="28" eb="30">
      <t>ケッテイ</t>
    </rPh>
    <rPh sb="31" eb="33">
      <t>ヘンコウ</t>
    </rPh>
    <rPh sb="34" eb="36">
      <t>ショウワ</t>
    </rPh>
    <rPh sb="38" eb="39">
      <t>ネン</t>
    </rPh>
    <rPh sb="40" eb="41">
      <t>ガツ</t>
    </rPh>
    <phoneticPr fontId="2"/>
  </si>
  <si>
    <t>昭和59年度　流域下水道　事業計画変更認可申請書(昭和59年9月)</t>
    <rPh sb="0" eb="2">
      <t>ショウワ</t>
    </rPh>
    <rPh sb="4" eb="6">
      <t>ネンド</t>
    </rPh>
    <rPh sb="7" eb="9">
      <t>リュウイキ</t>
    </rPh>
    <rPh sb="9" eb="11">
      <t>ゲスイ</t>
    </rPh>
    <rPh sb="11" eb="12">
      <t>ドウ</t>
    </rPh>
    <rPh sb="13" eb="15">
      <t>ジギョウ</t>
    </rPh>
    <rPh sb="15" eb="17">
      <t>ケイカク</t>
    </rPh>
    <rPh sb="17" eb="19">
      <t>ヘンコウ</t>
    </rPh>
    <rPh sb="19" eb="21">
      <t>ニンカ</t>
    </rPh>
    <rPh sb="21" eb="23">
      <t>シンセイ</t>
    </rPh>
    <rPh sb="23" eb="24">
      <t>ショ</t>
    </rPh>
    <rPh sb="25" eb="27">
      <t>ショウワ</t>
    </rPh>
    <rPh sb="29" eb="30">
      <t>ネン</t>
    </rPh>
    <rPh sb="31" eb="32">
      <t>ガツ</t>
    </rPh>
    <phoneticPr fontId="2"/>
  </si>
  <si>
    <t>昭和61年度　五泉市下水道整備構想エリアマップ</t>
    <rPh sb="7" eb="10">
      <t>ゴセンシ</t>
    </rPh>
    <rPh sb="10" eb="13">
      <t>ゲスイドウ</t>
    </rPh>
    <rPh sb="13" eb="15">
      <t>セイビ</t>
    </rPh>
    <rPh sb="15" eb="17">
      <t>コウソウ</t>
    </rPh>
    <phoneticPr fontId="2"/>
  </si>
  <si>
    <t>昭和61年度　五泉市下水道整備構想エリアマップ調書　資料編</t>
    <rPh sb="7" eb="10">
      <t>ゴセンシ</t>
    </rPh>
    <rPh sb="10" eb="12">
      <t>ゲスイ</t>
    </rPh>
    <rPh sb="12" eb="13">
      <t>ドウ</t>
    </rPh>
    <rPh sb="13" eb="15">
      <t>セイビ</t>
    </rPh>
    <rPh sb="15" eb="17">
      <t>コウソウ</t>
    </rPh>
    <rPh sb="23" eb="25">
      <t>チョウショ</t>
    </rPh>
    <rPh sb="26" eb="28">
      <t>シリョウ</t>
    </rPh>
    <rPh sb="28" eb="29">
      <t>ヘン</t>
    </rPh>
    <phoneticPr fontId="2"/>
  </si>
  <si>
    <t>昭和62年度　信濃川下流流域下水道（新津処理区）関連五泉市公共下水道事業計画変更認可申請書</t>
    <rPh sb="7" eb="10">
      <t>シナノガワ</t>
    </rPh>
    <rPh sb="10" eb="12">
      <t>カリュウ</t>
    </rPh>
    <rPh sb="12" eb="14">
      <t>リュウイキ</t>
    </rPh>
    <rPh sb="14" eb="17">
      <t>ゲスイドウ</t>
    </rPh>
    <rPh sb="18" eb="20">
      <t>ニイツ</t>
    </rPh>
    <rPh sb="20" eb="22">
      <t>ショリ</t>
    </rPh>
    <rPh sb="22" eb="23">
      <t>ク</t>
    </rPh>
    <rPh sb="24" eb="26">
      <t>カンレン</t>
    </rPh>
    <rPh sb="26" eb="29">
      <t>ゴセンシ</t>
    </rPh>
    <rPh sb="29" eb="31">
      <t>コウキョウ</t>
    </rPh>
    <rPh sb="31" eb="34">
      <t>ゲスイドウ</t>
    </rPh>
    <rPh sb="34" eb="36">
      <t>ジギョウ</t>
    </rPh>
    <rPh sb="36" eb="38">
      <t>ケイカク</t>
    </rPh>
    <rPh sb="38" eb="40">
      <t>ヘンコウ</t>
    </rPh>
    <rPh sb="40" eb="42">
      <t>ニンカ</t>
    </rPh>
    <rPh sb="42" eb="45">
      <t>シンセイショ</t>
    </rPh>
    <phoneticPr fontId="2"/>
  </si>
  <si>
    <t>昭和62年度　五泉市公共下水道事業現況河川能力及び下水道計画設計</t>
    <rPh sb="5" eb="6">
      <t>ド</t>
    </rPh>
    <rPh sb="7" eb="10">
      <t>ゴセンシ</t>
    </rPh>
    <rPh sb="10" eb="12">
      <t>コウキョウ</t>
    </rPh>
    <rPh sb="12" eb="14">
      <t>ゲスイ</t>
    </rPh>
    <rPh sb="14" eb="15">
      <t>ドウ</t>
    </rPh>
    <rPh sb="15" eb="17">
      <t>ジギョウ</t>
    </rPh>
    <rPh sb="17" eb="19">
      <t>ゲンキョウ</t>
    </rPh>
    <rPh sb="19" eb="21">
      <t>カセン</t>
    </rPh>
    <rPh sb="21" eb="23">
      <t>ノウリョク</t>
    </rPh>
    <rPh sb="23" eb="24">
      <t>オヨ</t>
    </rPh>
    <rPh sb="25" eb="27">
      <t>ゲスイ</t>
    </rPh>
    <rPh sb="27" eb="28">
      <t>ドウ</t>
    </rPh>
    <rPh sb="28" eb="30">
      <t>ケイカク</t>
    </rPh>
    <rPh sb="30" eb="32">
      <t>セッケイ</t>
    </rPh>
    <phoneticPr fontId="2"/>
  </si>
  <si>
    <t>昭和62年度　五泉都市計画下水道事業五泉市公共下水道変更認可申請書</t>
    <rPh sb="5" eb="6">
      <t>ド</t>
    </rPh>
    <rPh sb="7" eb="9">
      <t>ゴセン</t>
    </rPh>
    <rPh sb="9" eb="11">
      <t>トシ</t>
    </rPh>
    <rPh sb="11" eb="13">
      <t>ケイカク</t>
    </rPh>
    <rPh sb="13" eb="15">
      <t>ゲスイ</t>
    </rPh>
    <rPh sb="15" eb="16">
      <t>ドウ</t>
    </rPh>
    <rPh sb="16" eb="18">
      <t>ジギョウ</t>
    </rPh>
    <rPh sb="18" eb="20">
      <t>ゴセン</t>
    </rPh>
    <rPh sb="20" eb="21">
      <t>シ</t>
    </rPh>
    <rPh sb="21" eb="23">
      <t>コウキョウ</t>
    </rPh>
    <rPh sb="23" eb="25">
      <t>ゲスイ</t>
    </rPh>
    <rPh sb="25" eb="26">
      <t>ドウ</t>
    </rPh>
    <rPh sb="26" eb="28">
      <t>ヘンコウ</t>
    </rPh>
    <rPh sb="28" eb="30">
      <t>ニンカ</t>
    </rPh>
    <rPh sb="30" eb="32">
      <t>シンセイ</t>
    </rPh>
    <rPh sb="32" eb="33">
      <t>ショ</t>
    </rPh>
    <phoneticPr fontId="2"/>
  </si>
  <si>
    <t xml:space="preserve"> 平成元年度　五泉市公共下水道事業雨水計画設計</t>
    <rPh sb="7" eb="10">
      <t>ゴセンシ</t>
    </rPh>
    <rPh sb="10" eb="12">
      <t>コウキョウ</t>
    </rPh>
    <rPh sb="12" eb="15">
      <t>ゲスイドウ</t>
    </rPh>
    <rPh sb="15" eb="17">
      <t>ジギョウ</t>
    </rPh>
    <rPh sb="17" eb="19">
      <t>ウスイ</t>
    </rPh>
    <rPh sb="19" eb="21">
      <t>ケイカク</t>
    </rPh>
    <rPh sb="21" eb="23">
      <t>セッケイ</t>
    </rPh>
    <phoneticPr fontId="2"/>
  </si>
  <si>
    <t>平成元年度　信濃川下流流域下水道(新津処理区）事業計画変更認可申請書　　</t>
    <rPh sb="6" eb="9">
      <t>シナノガワ</t>
    </rPh>
    <rPh sb="9" eb="11">
      <t>カリュウ</t>
    </rPh>
    <rPh sb="11" eb="13">
      <t>リュウイキ</t>
    </rPh>
    <rPh sb="13" eb="15">
      <t>ゲスイ</t>
    </rPh>
    <rPh sb="15" eb="16">
      <t>ドウ</t>
    </rPh>
    <rPh sb="17" eb="19">
      <t>ニイツ</t>
    </rPh>
    <rPh sb="19" eb="21">
      <t>ショリ</t>
    </rPh>
    <rPh sb="21" eb="22">
      <t>ク</t>
    </rPh>
    <rPh sb="23" eb="25">
      <t>ジギョウ</t>
    </rPh>
    <rPh sb="25" eb="27">
      <t>ケイカク</t>
    </rPh>
    <rPh sb="27" eb="29">
      <t>ヘンコウ</t>
    </rPh>
    <rPh sb="29" eb="31">
      <t>ニンカ</t>
    </rPh>
    <rPh sb="31" eb="33">
      <t>シンセイ</t>
    </rPh>
    <rPh sb="33" eb="34">
      <t>ショ</t>
    </rPh>
    <phoneticPr fontId="2"/>
  </si>
  <si>
    <t>昭和62年度　五泉都市計画下水道事業五泉市公共下水道事業計画変更認可申請書(昭和63年3月)</t>
    <rPh sb="0" eb="2">
      <t>ショウワ</t>
    </rPh>
    <rPh sb="4" eb="6">
      <t>ネンド</t>
    </rPh>
    <rPh sb="7" eb="9">
      <t>ゴセン</t>
    </rPh>
    <rPh sb="9" eb="11">
      <t>トシ</t>
    </rPh>
    <rPh sb="11" eb="13">
      <t>ケイカク</t>
    </rPh>
    <rPh sb="13" eb="15">
      <t>ゲスイ</t>
    </rPh>
    <rPh sb="15" eb="16">
      <t>ドウ</t>
    </rPh>
    <rPh sb="16" eb="18">
      <t>ジギョウ</t>
    </rPh>
    <rPh sb="18" eb="21">
      <t>ゴセンシ</t>
    </rPh>
    <rPh sb="21" eb="23">
      <t>コウキョウ</t>
    </rPh>
    <rPh sb="23" eb="25">
      <t>ゲスイ</t>
    </rPh>
    <rPh sb="25" eb="26">
      <t>ドウ</t>
    </rPh>
    <rPh sb="26" eb="28">
      <t>ジギョウ</t>
    </rPh>
    <rPh sb="28" eb="30">
      <t>ケイカク</t>
    </rPh>
    <rPh sb="30" eb="32">
      <t>ヘンコウ</t>
    </rPh>
    <rPh sb="32" eb="34">
      <t>ニンカ</t>
    </rPh>
    <rPh sb="34" eb="36">
      <t>シンセイ</t>
    </rPh>
    <rPh sb="36" eb="37">
      <t>ショ</t>
    </rPh>
    <rPh sb="38" eb="40">
      <t>ショウワ</t>
    </rPh>
    <rPh sb="42" eb="43">
      <t>ネン</t>
    </rPh>
    <rPh sb="44" eb="45">
      <t>ガツ</t>
    </rPh>
    <phoneticPr fontId="2"/>
  </si>
  <si>
    <t>平成2年度　五泉都市計画下水道計画決定変更承認申請書(平成2年12月)</t>
    <rPh sb="0" eb="2">
      <t>ヘイセイ</t>
    </rPh>
    <rPh sb="3" eb="5">
      <t>ネンド</t>
    </rPh>
    <rPh sb="6" eb="8">
      <t>ゴセン</t>
    </rPh>
    <rPh sb="8" eb="10">
      <t>トシ</t>
    </rPh>
    <rPh sb="10" eb="12">
      <t>ケイカク</t>
    </rPh>
    <rPh sb="12" eb="15">
      <t>ゲスイドウ</t>
    </rPh>
    <rPh sb="15" eb="17">
      <t>ケイカク</t>
    </rPh>
    <rPh sb="17" eb="19">
      <t>ケッテイ</t>
    </rPh>
    <rPh sb="19" eb="21">
      <t>ヘンコウ</t>
    </rPh>
    <rPh sb="21" eb="23">
      <t>ショウニン</t>
    </rPh>
    <rPh sb="23" eb="26">
      <t>シンセイショ</t>
    </rPh>
    <rPh sb="27" eb="29">
      <t>ヘイセイ</t>
    </rPh>
    <rPh sb="30" eb="31">
      <t>ネン</t>
    </rPh>
    <rPh sb="33" eb="34">
      <t>ガツ</t>
    </rPh>
    <phoneticPr fontId="2"/>
  </si>
  <si>
    <t>平成2年度　五泉都市計画下水道計画決定変更承認申請書</t>
    <rPh sb="6" eb="8">
      <t>ゴセン</t>
    </rPh>
    <rPh sb="8" eb="10">
      <t>トシ</t>
    </rPh>
    <rPh sb="10" eb="12">
      <t>ケイカク</t>
    </rPh>
    <rPh sb="12" eb="14">
      <t>ゲスイ</t>
    </rPh>
    <rPh sb="14" eb="15">
      <t>ドウ</t>
    </rPh>
    <rPh sb="15" eb="17">
      <t>ケイカク</t>
    </rPh>
    <rPh sb="17" eb="19">
      <t>ケッテイ</t>
    </rPh>
    <rPh sb="19" eb="21">
      <t>ヘンコウ</t>
    </rPh>
    <rPh sb="21" eb="23">
      <t>ショウニン</t>
    </rPh>
    <rPh sb="23" eb="25">
      <t>シンセイ</t>
    </rPh>
    <rPh sb="25" eb="26">
      <t>ショ</t>
    </rPh>
    <phoneticPr fontId="2"/>
  </si>
  <si>
    <t>平成3年度　信濃川下流流域下水道（新津処理区）関連　五泉市公共下水道事業計画変更認可申請書</t>
    <rPh sb="4" eb="5">
      <t>ド</t>
    </rPh>
    <rPh sb="6" eb="9">
      <t>シナノガワ</t>
    </rPh>
    <rPh sb="9" eb="11">
      <t>カリュウ</t>
    </rPh>
    <rPh sb="11" eb="13">
      <t>リュウイキ</t>
    </rPh>
    <rPh sb="13" eb="16">
      <t>ゲスイドウ</t>
    </rPh>
    <rPh sb="17" eb="19">
      <t>ニイツ</t>
    </rPh>
    <rPh sb="19" eb="21">
      <t>ショリ</t>
    </rPh>
    <rPh sb="21" eb="22">
      <t>ク</t>
    </rPh>
    <rPh sb="23" eb="25">
      <t>カンレン</t>
    </rPh>
    <rPh sb="26" eb="29">
      <t>ゴセンシ</t>
    </rPh>
    <rPh sb="29" eb="31">
      <t>コウキョウ</t>
    </rPh>
    <rPh sb="31" eb="34">
      <t>ゲスイドウ</t>
    </rPh>
    <rPh sb="34" eb="36">
      <t>ジギョウ</t>
    </rPh>
    <rPh sb="36" eb="38">
      <t>ケイカク</t>
    </rPh>
    <rPh sb="38" eb="40">
      <t>ヘンコウ</t>
    </rPh>
    <rPh sb="40" eb="42">
      <t>ニンカ</t>
    </rPh>
    <rPh sb="42" eb="45">
      <t>シンセイショ</t>
    </rPh>
    <phoneticPr fontId="2"/>
  </si>
  <si>
    <t>平成3年度　信濃川下流流域下水道(新津処理区）関連五泉市公共下水道事業(資料編）</t>
    <rPh sb="0" eb="2">
      <t>ヘイセイ</t>
    </rPh>
    <rPh sb="3" eb="5">
      <t>ネンド</t>
    </rPh>
    <rPh sb="6" eb="9">
      <t>シナノガワ</t>
    </rPh>
    <rPh sb="9" eb="11">
      <t>カリュウ</t>
    </rPh>
    <rPh sb="11" eb="13">
      <t>リュウイキ</t>
    </rPh>
    <rPh sb="13" eb="15">
      <t>ゲスイ</t>
    </rPh>
    <rPh sb="15" eb="16">
      <t>ドウ</t>
    </rPh>
    <rPh sb="17" eb="19">
      <t>ニイツ</t>
    </rPh>
    <rPh sb="19" eb="21">
      <t>ショリ</t>
    </rPh>
    <rPh sb="21" eb="22">
      <t>ク</t>
    </rPh>
    <rPh sb="23" eb="25">
      <t>カンレン</t>
    </rPh>
    <rPh sb="25" eb="27">
      <t>ゴセン</t>
    </rPh>
    <rPh sb="27" eb="28">
      <t>シ</t>
    </rPh>
    <rPh sb="28" eb="30">
      <t>コウキョウ</t>
    </rPh>
    <rPh sb="30" eb="32">
      <t>ゲスイ</t>
    </rPh>
    <rPh sb="32" eb="33">
      <t>ドウ</t>
    </rPh>
    <rPh sb="33" eb="35">
      <t>ジギョウ</t>
    </rPh>
    <rPh sb="36" eb="38">
      <t>シリョウ</t>
    </rPh>
    <rPh sb="38" eb="39">
      <t>ヘン</t>
    </rPh>
    <phoneticPr fontId="2"/>
  </si>
  <si>
    <t>平成3年度　五泉都市計画下水道事業　五泉市公共下水道事業計画変更認可申請書</t>
    <rPh sb="4" eb="5">
      <t>ド</t>
    </rPh>
    <rPh sb="6" eb="8">
      <t>ゴセン</t>
    </rPh>
    <rPh sb="8" eb="10">
      <t>トシ</t>
    </rPh>
    <rPh sb="10" eb="12">
      <t>ケイカク</t>
    </rPh>
    <rPh sb="12" eb="15">
      <t>ゲスイドウ</t>
    </rPh>
    <rPh sb="15" eb="17">
      <t>ジギョウ</t>
    </rPh>
    <rPh sb="18" eb="21">
      <t>ゴセンシ</t>
    </rPh>
    <rPh sb="21" eb="23">
      <t>コウキョウ</t>
    </rPh>
    <rPh sb="23" eb="26">
      <t>ゲスイドウ</t>
    </rPh>
    <rPh sb="26" eb="28">
      <t>ジギョウ</t>
    </rPh>
    <rPh sb="28" eb="30">
      <t>ケイカク</t>
    </rPh>
    <rPh sb="30" eb="32">
      <t>ヘンコウ</t>
    </rPh>
    <rPh sb="32" eb="34">
      <t>ニンカ</t>
    </rPh>
    <rPh sb="34" eb="37">
      <t>シンセイショ</t>
    </rPh>
    <phoneticPr fontId="2"/>
  </si>
  <si>
    <t>平成3年度　信濃川下流流域下水道(新津処理区）関連　五泉市公共下水道基本計画見直し(平成4年3月)</t>
    <rPh sb="0" eb="2">
      <t>ヘイセイ</t>
    </rPh>
    <rPh sb="3" eb="5">
      <t>ネンド</t>
    </rPh>
    <rPh sb="6" eb="9">
      <t>シナノガワ</t>
    </rPh>
    <rPh sb="9" eb="11">
      <t>カリュウ</t>
    </rPh>
    <rPh sb="11" eb="13">
      <t>リュウイキ</t>
    </rPh>
    <rPh sb="13" eb="15">
      <t>ゲスイ</t>
    </rPh>
    <rPh sb="15" eb="16">
      <t>ドウ</t>
    </rPh>
    <rPh sb="17" eb="19">
      <t>ニイツ</t>
    </rPh>
    <rPh sb="19" eb="21">
      <t>ショリ</t>
    </rPh>
    <rPh sb="21" eb="22">
      <t>ク</t>
    </rPh>
    <rPh sb="23" eb="25">
      <t>カンレン</t>
    </rPh>
    <rPh sb="26" eb="29">
      <t>ゴセンシ</t>
    </rPh>
    <rPh sb="29" eb="31">
      <t>コウキョウ</t>
    </rPh>
    <rPh sb="31" eb="33">
      <t>ゲスイ</t>
    </rPh>
    <rPh sb="33" eb="34">
      <t>ドウ</t>
    </rPh>
    <rPh sb="34" eb="36">
      <t>キホン</t>
    </rPh>
    <rPh sb="36" eb="38">
      <t>ケイカク</t>
    </rPh>
    <rPh sb="38" eb="40">
      <t>ミナオ</t>
    </rPh>
    <rPh sb="42" eb="44">
      <t>ヘイセイ</t>
    </rPh>
    <rPh sb="45" eb="46">
      <t>ネン</t>
    </rPh>
    <rPh sb="47" eb="48">
      <t>ガツ</t>
    </rPh>
    <phoneticPr fontId="2"/>
  </si>
  <si>
    <t>平成4年度　公共下水道基本計画見直設計業務委託報告書</t>
    <rPh sb="6" eb="8">
      <t>コウキョウ</t>
    </rPh>
    <rPh sb="8" eb="10">
      <t>ゲスイ</t>
    </rPh>
    <rPh sb="10" eb="11">
      <t>ドウ</t>
    </rPh>
    <rPh sb="11" eb="13">
      <t>キホン</t>
    </rPh>
    <rPh sb="13" eb="15">
      <t>ケイカク</t>
    </rPh>
    <rPh sb="15" eb="17">
      <t>ミナオ</t>
    </rPh>
    <rPh sb="17" eb="19">
      <t>セッケイ</t>
    </rPh>
    <rPh sb="19" eb="21">
      <t>ギョウム</t>
    </rPh>
    <rPh sb="21" eb="23">
      <t>イタク</t>
    </rPh>
    <rPh sb="23" eb="25">
      <t>ホウコク</t>
    </rPh>
    <rPh sb="25" eb="26">
      <t>ショ</t>
    </rPh>
    <phoneticPr fontId="2"/>
  </si>
  <si>
    <t>平成6年度　下水道法事業変更認可 第6回変更(平成6年7月27日申請)</t>
    <rPh sb="0" eb="2">
      <t>ヘイセイ</t>
    </rPh>
    <rPh sb="3" eb="5">
      <t>ネンド</t>
    </rPh>
    <rPh sb="6" eb="9">
      <t>ゲスイドウ</t>
    </rPh>
    <rPh sb="9" eb="10">
      <t>ホウ</t>
    </rPh>
    <rPh sb="10" eb="12">
      <t>ジギョウ</t>
    </rPh>
    <rPh sb="12" eb="14">
      <t>ヘンコウ</t>
    </rPh>
    <rPh sb="14" eb="16">
      <t>ニンカ</t>
    </rPh>
    <rPh sb="17" eb="18">
      <t>ダイ</t>
    </rPh>
    <rPh sb="19" eb="20">
      <t>カイ</t>
    </rPh>
    <rPh sb="20" eb="22">
      <t>ヘンコウ</t>
    </rPh>
    <phoneticPr fontId="2"/>
  </si>
  <si>
    <t>平成5年度　新潟都市計画、五泉都市計画及び村松都市計画下水道の変更(平成6年2月)　</t>
    <rPh sb="0" eb="2">
      <t>ヘイセイ</t>
    </rPh>
    <rPh sb="3" eb="5">
      <t>ネンド</t>
    </rPh>
    <rPh sb="6" eb="8">
      <t>ニイガタ</t>
    </rPh>
    <rPh sb="8" eb="10">
      <t>トシ</t>
    </rPh>
    <rPh sb="10" eb="12">
      <t>ケイカク</t>
    </rPh>
    <rPh sb="13" eb="15">
      <t>ゴセン</t>
    </rPh>
    <rPh sb="15" eb="17">
      <t>トシ</t>
    </rPh>
    <rPh sb="17" eb="19">
      <t>ケイカク</t>
    </rPh>
    <rPh sb="19" eb="20">
      <t>オヨ</t>
    </rPh>
    <rPh sb="21" eb="23">
      <t>ムラマツ</t>
    </rPh>
    <rPh sb="23" eb="25">
      <t>トシ</t>
    </rPh>
    <rPh sb="25" eb="27">
      <t>ケイカク</t>
    </rPh>
    <rPh sb="27" eb="30">
      <t>ゲスイドウ</t>
    </rPh>
    <rPh sb="31" eb="33">
      <t>ヘンコウ</t>
    </rPh>
    <phoneticPr fontId="2"/>
  </si>
  <si>
    <t>平成11年度　五泉市公共下水道(雨水）全体計画作成業務　　　　</t>
    <rPh sb="7" eb="10">
      <t>ゴセンシ</t>
    </rPh>
    <rPh sb="10" eb="12">
      <t>コウキョウ</t>
    </rPh>
    <rPh sb="12" eb="14">
      <t>ゲスイ</t>
    </rPh>
    <rPh sb="14" eb="15">
      <t>ドウ</t>
    </rPh>
    <rPh sb="16" eb="18">
      <t>アマミズ</t>
    </rPh>
    <rPh sb="19" eb="21">
      <t>ゼンタイ</t>
    </rPh>
    <rPh sb="21" eb="23">
      <t>ケイカク</t>
    </rPh>
    <rPh sb="23" eb="25">
      <t>サクセイ</t>
    </rPh>
    <rPh sb="25" eb="27">
      <t>ギョウム</t>
    </rPh>
    <phoneticPr fontId="2"/>
  </si>
  <si>
    <t>平成12年度　信濃川下流流域下水道（新津処理区）関連  村松町公共下水道事業計画変更認可申請書</t>
    <rPh sb="7" eb="10">
      <t>シナノガワ</t>
    </rPh>
    <rPh sb="10" eb="12">
      <t>カリュウ</t>
    </rPh>
    <rPh sb="12" eb="14">
      <t>リュウイキ</t>
    </rPh>
    <rPh sb="14" eb="17">
      <t>ゲスイドウ</t>
    </rPh>
    <rPh sb="18" eb="20">
      <t>ニイツ</t>
    </rPh>
    <rPh sb="20" eb="22">
      <t>ショリ</t>
    </rPh>
    <rPh sb="22" eb="23">
      <t>ク</t>
    </rPh>
    <rPh sb="24" eb="26">
      <t>カンレン</t>
    </rPh>
    <rPh sb="28" eb="31">
      <t>ムラマツマチ</t>
    </rPh>
    <rPh sb="31" eb="33">
      <t>コウキョウ</t>
    </rPh>
    <rPh sb="33" eb="36">
      <t>ゲスイドウ</t>
    </rPh>
    <rPh sb="36" eb="38">
      <t>ジギョウ</t>
    </rPh>
    <rPh sb="38" eb="40">
      <t>ケイカク</t>
    </rPh>
    <rPh sb="40" eb="42">
      <t>ヘンコウ</t>
    </rPh>
    <rPh sb="42" eb="44">
      <t>ニンカ</t>
    </rPh>
    <rPh sb="44" eb="47">
      <t>シンセイショ</t>
    </rPh>
    <phoneticPr fontId="2"/>
  </si>
  <si>
    <t>平成12年度　新潟都市計画、五泉都市計画及び村松都市計画下水道事業信濃川下流流域下水道（新津処理区）変更認可申請書</t>
    <rPh sb="7" eb="9">
      <t>ニイガタ</t>
    </rPh>
    <rPh sb="9" eb="11">
      <t>トシ</t>
    </rPh>
    <rPh sb="11" eb="13">
      <t>ケイカク</t>
    </rPh>
    <rPh sb="14" eb="16">
      <t>ゴセン</t>
    </rPh>
    <rPh sb="16" eb="18">
      <t>トシ</t>
    </rPh>
    <rPh sb="18" eb="20">
      <t>ケイカク</t>
    </rPh>
    <rPh sb="20" eb="21">
      <t>オヨ</t>
    </rPh>
    <rPh sb="22" eb="24">
      <t>ムラマツ</t>
    </rPh>
    <rPh sb="24" eb="26">
      <t>トシ</t>
    </rPh>
    <rPh sb="26" eb="28">
      <t>ケイカク</t>
    </rPh>
    <rPh sb="28" eb="31">
      <t>ゲスイドウ</t>
    </rPh>
    <rPh sb="31" eb="33">
      <t>ジギョウ</t>
    </rPh>
    <rPh sb="33" eb="36">
      <t>シナノガワ</t>
    </rPh>
    <rPh sb="36" eb="38">
      <t>カリュウ</t>
    </rPh>
    <rPh sb="38" eb="40">
      <t>リュウイキ</t>
    </rPh>
    <rPh sb="40" eb="43">
      <t>ゲスイドウ</t>
    </rPh>
    <rPh sb="44" eb="46">
      <t>ニイツ</t>
    </rPh>
    <rPh sb="46" eb="48">
      <t>ショリ</t>
    </rPh>
    <rPh sb="48" eb="49">
      <t>ク</t>
    </rPh>
    <rPh sb="50" eb="52">
      <t>ヘンコウ</t>
    </rPh>
    <rPh sb="52" eb="54">
      <t>ニンカ</t>
    </rPh>
    <rPh sb="54" eb="57">
      <t>シンセイショ</t>
    </rPh>
    <phoneticPr fontId="2"/>
  </si>
  <si>
    <t xml:space="preserve">平成12年度　信濃川下流流域下水道事業（新津処理区）全体計画見直し </t>
    <rPh sb="7" eb="10">
      <t>シナノガワ</t>
    </rPh>
    <rPh sb="10" eb="12">
      <t>カリュウ</t>
    </rPh>
    <rPh sb="12" eb="14">
      <t>リュウイキ</t>
    </rPh>
    <rPh sb="14" eb="17">
      <t>ゲスイドウ</t>
    </rPh>
    <rPh sb="17" eb="19">
      <t>ジギョウ</t>
    </rPh>
    <rPh sb="20" eb="22">
      <t>ニイツ</t>
    </rPh>
    <rPh sb="22" eb="24">
      <t>ショリ</t>
    </rPh>
    <rPh sb="24" eb="25">
      <t>ク</t>
    </rPh>
    <rPh sb="26" eb="28">
      <t>ゼンタイ</t>
    </rPh>
    <rPh sb="28" eb="30">
      <t>ケイカク</t>
    </rPh>
    <rPh sb="30" eb="32">
      <t>ミナオ</t>
    </rPh>
    <phoneticPr fontId="2"/>
  </si>
  <si>
    <t>平成23年度　都市計画法事業変更認可 第6回変更(平成14年2月28日申請)</t>
    <rPh sb="0" eb="2">
      <t>ヘイセイ</t>
    </rPh>
    <rPh sb="4" eb="6">
      <t>ネンド</t>
    </rPh>
    <rPh sb="7" eb="9">
      <t>トシ</t>
    </rPh>
    <rPh sb="9" eb="12">
      <t>ケイカクホウ</t>
    </rPh>
    <rPh sb="12" eb="14">
      <t>ジギョウ</t>
    </rPh>
    <rPh sb="14" eb="16">
      <t>ヘンコウ</t>
    </rPh>
    <rPh sb="16" eb="18">
      <t>ニンカ</t>
    </rPh>
    <rPh sb="19" eb="20">
      <t>ダイ</t>
    </rPh>
    <rPh sb="21" eb="22">
      <t>カイ</t>
    </rPh>
    <rPh sb="22" eb="24">
      <t>ヘンコウ</t>
    </rPh>
    <phoneticPr fontId="2"/>
  </si>
  <si>
    <t>平成13年度　都市計画法事業変更認可 第8回変更(平成14年2月28日申請)</t>
    <rPh sb="0" eb="2">
      <t>ヘイセイ</t>
    </rPh>
    <rPh sb="4" eb="6">
      <t>ネンド</t>
    </rPh>
    <rPh sb="7" eb="9">
      <t>トシ</t>
    </rPh>
    <rPh sb="9" eb="12">
      <t>ケイカクホウ</t>
    </rPh>
    <rPh sb="12" eb="14">
      <t>ジギョウ</t>
    </rPh>
    <rPh sb="14" eb="16">
      <t>ヘンコウ</t>
    </rPh>
    <rPh sb="16" eb="18">
      <t>ニンカ</t>
    </rPh>
    <rPh sb="19" eb="20">
      <t>ダイ</t>
    </rPh>
    <rPh sb="21" eb="22">
      <t>カイ</t>
    </rPh>
    <rPh sb="22" eb="24">
      <t>ヘンコウ</t>
    </rPh>
    <phoneticPr fontId="2"/>
  </si>
  <si>
    <t>平成14年度　村松都市計画下水道事業　村松町公共下水道事業計画認可申請書</t>
    <rPh sb="7" eb="9">
      <t>ムラマツ</t>
    </rPh>
    <rPh sb="9" eb="11">
      <t>トシ</t>
    </rPh>
    <rPh sb="11" eb="13">
      <t>ケイカク</t>
    </rPh>
    <rPh sb="13" eb="15">
      <t>ゲスイ</t>
    </rPh>
    <rPh sb="15" eb="16">
      <t>ドウ</t>
    </rPh>
    <rPh sb="16" eb="18">
      <t>ジギョウ</t>
    </rPh>
    <rPh sb="19" eb="22">
      <t>ムラマツマチ</t>
    </rPh>
    <rPh sb="22" eb="24">
      <t>コウキョウ</t>
    </rPh>
    <rPh sb="24" eb="26">
      <t>ゲスイ</t>
    </rPh>
    <rPh sb="26" eb="27">
      <t>ドウ</t>
    </rPh>
    <rPh sb="27" eb="29">
      <t>ジギョウ</t>
    </rPh>
    <rPh sb="29" eb="31">
      <t>ケイカク</t>
    </rPh>
    <rPh sb="31" eb="33">
      <t>ニンカ</t>
    </rPh>
    <rPh sb="33" eb="35">
      <t>シンセイ</t>
    </rPh>
    <rPh sb="35" eb="36">
      <t>ショ</t>
    </rPh>
    <phoneticPr fontId="2"/>
  </si>
  <si>
    <t>信濃川下流流域（新津処理区）関連五泉市公共下水道基本計画(見直し)検討書</t>
    <rPh sb="0" eb="3">
      <t>シナノガワ</t>
    </rPh>
    <rPh sb="3" eb="5">
      <t>カリュウ</t>
    </rPh>
    <rPh sb="5" eb="7">
      <t>リュウイキ</t>
    </rPh>
    <rPh sb="8" eb="10">
      <t>ニイツ</t>
    </rPh>
    <rPh sb="10" eb="12">
      <t>ショリ</t>
    </rPh>
    <rPh sb="12" eb="13">
      <t>ク</t>
    </rPh>
    <rPh sb="14" eb="16">
      <t>カンレン</t>
    </rPh>
    <rPh sb="16" eb="19">
      <t>ゴセンシ</t>
    </rPh>
    <rPh sb="19" eb="21">
      <t>コウキョウ</t>
    </rPh>
    <rPh sb="21" eb="24">
      <t>ゲスイドウ</t>
    </rPh>
    <rPh sb="24" eb="26">
      <t>キホン</t>
    </rPh>
    <rPh sb="26" eb="28">
      <t>ケイカク</t>
    </rPh>
    <rPh sb="29" eb="31">
      <t>ミナオ</t>
    </rPh>
    <rPh sb="33" eb="35">
      <t>ケントウ</t>
    </rPh>
    <rPh sb="35" eb="36">
      <t>ショ</t>
    </rPh>
    <phoneticPr fontId="2"/>
  </si>
  <si>
    <t>平成18年度　村松都市計画下水道事業　村松公共下水道事業計画変更認可申請書</t>
    <rPh sb="7" eb="9">
      <t>ムラマツ</t>
    </rPh>
    <rPh sb="9" eb="11">
      <t>トシ</t>
    </rPh>
    <rPh sb="11" eb="13">
      <t>ケイカク</t>
    </rPh>
    <rPh sb="13" eb="16">
      <t>ゲスイドウ</t>
    </rPh>
    <rPh sb="16" eb="18">
      <t>ジギョウ</t>
    </rPh>
    <rPh sb="19" eb="21">
      <t>ムラマツ</t>
    </rPh>
    <rPh sb="21" eb="23">
      <t>コウキョウ</t>
    </rPh>
    <rPh sb="23" eb="26">
      <t>ゲスイドウ</t>
    </rPh>
    <rPh sb="26" eb="28">
      <t>ジギョウ</t>
    </rPh>
    <rPh sb="28" eb="30">
      <t>ケイカク</t>
    </rPh>
    <rPh sb="30" eb="32">
      <t>ヘンコウ</t>
    </rPh>
    <rPh sb="32" eb="34">
      <t>ニンカ</t>
    </rPh>
    <rPh sb="34" eb="37">
      <t>シンセイショ</t>
    </rPh>
    <phoneticPr fontId="2"/>
  </si>
  <si>
    <t>平成18年度　五泉市公共下水道事業認可設計（五泉南部第2処理分区の分割）</t>
    <rPh sb="7" eb="10">
      <t>ゴセンシ</t>
    </rPh>
    <rPh sb="10" eb="12">
      <t>コウキョウ</t>
    </rPh>
    <rPh sb="12" eb="15">
      <t>ゲスイドウ</t>
    </rPh>
    <rPh sb="15" eb="17">
      <t>ジギョウ</t>
    </rPh>
    <rPh sb="17" eb="19">
      <t>ニンカ</t>
    </rPh>
    <rPh sb="19" eb="21">
      <t>セッケイ</t>
    </rPh>
    <rPh sb="22" eb="24">
      <t>ゴセン</t>
    </rPh>
    <rPh sb="24" eb="26">
      <t>ナンブ</t>
    </rPh>
    <rPh sb="26" eb="27">
      <t>ダイ</t>
    </rPh>
    <rPh sb="28" eb="30">
      <t>ショリ</t>
    </rPh>
    <rPh sb="30" eb="31">
      <t>ブン</t>
    </rPh>
    <rPh sb="31" eb="32">
      <t>ク</t>
    </rPh>
    <rPh sb="33" eb="35">
      <t>ブンカツ</t>
    </rPh>
    <phoneticPr fontId="2"/>
  </si>
  <si>
    <t>平成19年度　五泉市計画下水道の変更（五泉市決定）の同意について</t>
    <rPh sb="7" eb="10">
      <t>ゴセンシ</t>
    </rPh>
    <rPh sb="10" eb="12">
      <t>ケイカク</t>
    </rPh>
    <rPh sb="12" eb="15">
      <t>ゲスイドウ</t>
    </rPh>
    <rPh sb="16" eb="18">
      <t>ヘンコウ</t>
    </rPh>
    <rPh sb="19" eb="22">
      <t>ゴセンシ</t>
    </rPh>
    <rPh sb="22" eb="24">
      <t>ケッテイ</t>
    </rPh>
    <rPh sb="26" eb="28">
      <t>ドウイ</t>
    </rPh>
    <phoneticPr fontId="2"/>
  </si>
  <si>
    <t>平成21年度　信濃川下流流域下水道（新津処理区）事業計画変更認可申請書</t>
    <rPh sb="7" eb="10">
      <t>シナノガワ</t>
    </rPh>
    <rPh sb="10" eb="12">
      <t>カリュウ</t>
    </rPh>
    <rPh sb="12" eb="14">
      <t>リュウイキ</t>
    </rPh>
    <rPh sb="14" eb="17">
      <t>ゲスイドウ</t>
    </rPh>
    <rPh sb="18" eb="20">
      <t>ニイツ</t>
    </rPh>
    <rPh sb="20" eb="22">
      <t>ショリ</t>
    </rPh>
    <rPh sb="22" eb="23">
      <t>ク</t>
    </rPh>
    <rPh sb="24" eb="26">
      <t>ジギョウ</t>
    </rPh>
    <rPh sb="26" eb="28">
      <t>ケイカク</t>
    </rPh>
    <rPh sb="28" eb="30">
      <t>ヘンコウ</t>
    </rPh>
    <rPh sb="30" eb="32">
      <t>ニンカ</t>
    </rPh>
    <rPh sb="32" eb="34">
      <t>シンセイ</t>
    </rPh>
    <rPh sb="34" eb="35">
      <t>ショ</t>
    </rPh>
    <phoneticPr fontId="2"/>
  </si>
  <si>
    <t>平成21年度　信濃川下流流域下水道（新津処理区）関連  五泉市公共下水道事業計画変更認可申請書</t>
    <rPh sb="7" eb="10">
      <t>シナノガワ</t>
    </rPh>
    <rPh sb="10" eb="12">
      <t>カリュウ</t>
    </rPh>
    <rPh sb="12" eb="14">
      <t>リュウイキ</t>
    </rPh>
    <rPh sb="14" eb="17">
      <t>ゲスイドウ</t>
    </rPh>
    <rPh sb="18" eb="20">
      <t>ニイツ</t>
    </rPh>
    <rPh sb="20" eb="22">
      <t>ショリ</t>
    </rPh>
    <rPh sb="22" eb="23">
      <t>ク</t>
    </rPh>
    <rPh sb="24" eb="26">
      <t>カンレン</t>
    </rPh>
    <rPh sb="28" eb="31">
      <t>ゴセンシ</t>
    </rPh>
    <rPh sb="31" eb="33">
      <t>コウキョウ</t>
    </rPh>
    <rPh sb="33" eb="36">
      <t>ゲスイドウ</t>
    </rPh>
    <rPh sb="36" eb="38">
      <t>ジギョウ</t>
    </rPh>
    <rPh sb="38" eb="40">
      <t>ケイカク</t>
    </rPh>
    <rPh sb="40" eb="42">
      <t>ヘンコウ</t>
    </rPh>
    <rPh sb="42" eb="44">
      <t>ニンカ</t>
    </rPh>
    <rPh sb="44" eb="46">
      <t>シンセイ</t>
    </rPh>
    <rPh sb="46" eb="47">
      <t>ショ</t>
    </rPh>
    <phoneticPr fontId="2"/>
  </si>
  <si>
    <t>平成21年度　五泉都市計画下水道事業 五泉市公共下水道事業計画変更認可申請書</t>
    <rPh sb="7" eb="9">
      <t>ゴセン</t>
    </rPh>
    <rPh sb="9" eb="11">
      <t>トシ</t>
    </rPh>
    <rPh sb="11" eb="13">
      <t>ケイカク</t>
    </rPh>
    <rPh sb="13" eb="16">
      <t>ゲスイドウ</t>
    </rPh>
    <rPh sb="16" eb="18">
      <t>ジギョウ</t>
    </rPh>
    <rPh sb="19" eb="22">
      <t>ゴセンシ</t>
    </rPh>
    <rPh sb="22" eb="24">
      <t>コウキョウ</t>
    </rPh>
    <rPh sb="24" eb="27">
      <t>ゲスイドウ</t>
    </rPh>
    <rPh sb="27" eb="29">
      <t>ジギョウ</t>
    </rPh>
    <rPh sb="29" eb="31">
      <t>ケイカク</t>
    </rPh>
    <rPh sb="31" eb="33">
      <t>ヘンコウ</t>
    </rPh>
    <rPh sb="33" eb="35">
      <t>ニンカ</t>
    </rPh>
    <rPh sb="35" eb="38">
      <t>シンセイショ</t>
    </rPh>
    <phoneticPr fontId="2"/>
  </si>
  <si>
    <t>平成22年度　五泉市公共下水道事業全体計画見直業務　　</t>
    <rPh sb="7" eb="10">
      <t>ゴセンシ</t>
    </rPh>
    <rPh sb="10" eb="12">
      <t>コウキョウ</t>
    </rPh>
    <rPh sb="12" eb="14">
      <t>ゲスイ</t>
    </rPh>
    <rPh sb="14" eb="15">
      <t>ドウ</t>
    </rPh>
    <rPh sb="15" eb="17">
      <t>ジギョウ</t>
    </rPh>
    <rPh sb="17" eb="19">
      <t>ゼンタイ</t>
    </rPh>
    <rPh sb="19" eb="21">
      <t>ケイカク</t>
    </rPh>
    <rPh sb="21" eb="23">
      <t>ミナオ</t>
    </rPh>
    <rPh sb="23" eb="25">
      <t>ギョウム</t>
    </rPh>
    <phoneticPr fontId="2"/>
  </si>
  <si>
    <t>平成19年度　新潟県下水道等汚水処理施設整備長期構想</t>
    <rPh sb="0" eb="2">
      <t>ヘイセイ</t>
    </rPh>
    <rPh sb="4" eb="6">
      <t>ネンド</t>
    </rPh>
    <rPh sb="7" eb="10">
      <t>ニイガタケン</t>
    </rPh>
    <rPh sb="10" eb="14">
      <t>ゲスイドウトウ</t>
    </rPh>
    <rPh sb="14" eb="15">
      <t>オ</t>
    </rPh>
    <rPh sb="15" eb="16">
      <t>スイ</t>
    </rPh>
    <rPh sb="16" eb="18">
      <t>ショリ</t>
    </rPh>
    <rPh sb="18" eb="20">
      <t>シセツ</t>
    </rPh>
    <rPh sb="20" eb="22">
      <t>セイビ</t>
    </rPh>
    <rPh sb="22" eb="24">
      <t>チョウキ</t>
    </rPh>
    <rPh sb="24" eb="26">
      <t>コウソウ</t>
    </rPh>
    <phoneticPr fontId="2"/>
  </si>
  <si>
    <t>平成9年度　五泉市公共下水道事業計画変更認可　資料編</t>
    <rPh sb="6" eb="9">
      <t>ゴセンシ</t>
    </rPh>
    <rPh sb="9" eb="11">
      <t>コウキョウ</t>
    </rPh>
    <rPh sb="11" eb="13">
      <t>ゲスイ</t>
    </rPh>
    <rPh sb="13" eb="14">
      <t>ドウ</t>
    </rPh>
    <rPh sb="14" eb="16">
      <t>ジギョウ</t>
    </rPh>
    <rPh sb="16" eb="18">
      <t>ケイカク</t>
    </rPh>
    <rPh sb="18" eb="20">
      <t>ヘンコウ</t>
    </rPh>
    <rPh sb="20" eb="22">
      <t>ニンカ</t>
    </rPh>
    <rPh sb="23" eb="26">
      <t>シリョウヘン</t>
    </rPh>
    <phoneticPr fontId="2"/>
  </si>
  <si>
    <t>平成13年度　新潟県下水道等汚水処理施設整備長期構想</t>
    <rPh sb="0" eb="2">
      <t>ヘイセイ</t>
    </rPh>
    <rPh sb="4" eb="6">
      <t>ネンド</t>
    </rPh>
    <rPh sb="7" eb="10">
      <t>ニイガタケン</t>
    </rPh>
    <rPh sb="10" eb="14">
      <t>ゲスイドウトウ</t>
    </rPh>
    <rPh sb="14" eb="15">
      <t>オ</t>
    </rPh>
    <rPh sb="15" eb="16">
      <t>スイ</t>
    </rPh>
    <rPh sb="16" eb="18">
      <t>ショリ</t>
    </rPh>
    <rPh sb="18" eb="20">
      <t>シセツ</t>
    </rPh>
    <rPh sb="20" eb="22">
      <t>セイビ</t>
    </rPh>
    <rPh sb="22" eb="24">
      <t>チョウキ</t>
    </rPh>
    <rPh sb="24" eb="26">
      <t>コウソウ</t>
    </rPh>
    <phoneticPr fontId="2"/>
  </si>
  <si>
    <t>平成11年度　信濃川流域別下水道整備総合計画</t>
    <rPh sb="0" eb="2">
      <t>ヘイセイ</t>
    </rPh>
    <rPh sb="4" eb="6">
      <t>ネンド</t>
    </rPh>
    <rPh sb="7" eb="9">
      <t>シナノ</t>
    </rPh>
    <rPh sb="9" eb="10">
      <t>カワ</t>
    </rPh>
    <rPh sb="10" eb="12">
      <t>リュウイキ</t>
    </rPh>
    <rPh sb="12" eb="13">
      <t>ベツ</t>
    </rPh>
    <rPh sb="13" eb="16">
      <t>ゲスイドウ</t>
    </rPh>
    <rPh sb="16" eb="18">
      <t>セイビ</t>
    </rPh>
    <rPh sb="18" eb="20">
      <t>ソウゴウ</t>
    </rPh>
    <rPh sb="20" eb="22">
      <t>ケイカク</t>
    </rPh>
    <phoneticPr fontId="2"/>
  </si>
  <si>
    <t>平成11年度　阿賀野川流域別下水道整備総合計画</t>
    <rPh sb="0" eb="2">
      <t>ヘイセイ</t>
    </rPh>
    <rPh sb="4" eb="6">
      <t>ネンド</t>
    </rPh>
    <rPh sb="7" eb="10">
      <t>アガノ</t>
    </rPh>
    <rPh sb="10" eb="11">
      <t>カワ</t>
    </rPh>
    <rPh sb="11" eb="13">
      <t>リュウイキ</t>
    </rPh>
    <rPh sb="13" eb="14">
      <t>ベツ</t>
    </rPh>
    <rPh sb="14" eb="17">
      <t>ゲスイドウ</t>
    </rPh>
    <rPh sb="17" eb="19">
      <t>セイビ</t>
    </rPh>
    <rPh sb="19" eb="21">
      <t>ソウゴウ</t>
    </rPh>
    <rPh sb="21" eb="23">
      <t>ケイカク</t>
    </rPh>
    <phoneticPr fontId="2"/>
  </si>
  <si>
    <t>平成9年度　五泉市公共下水道事業（雨水）・太田川関係排水区・三本木中野排水区・月見橋右岸排水区　基本計画</t>
    <rPh sb="6" eb="9">
      <t>ゴセンシ</t>
    </rPh>
    <rPh sb="9" eb="11">
      <t>コウキョウ</t>
    </rPh>
    <rPh sb="11" eb="14">
      <t>ゲスイドウ</t>
    </rPh>
    <rPh sb="14" eb="16">
      <t>ジギョウ</t>
    </rPh>
    <rPh sb="17" eb="19">
      <t>ウスイ</t>
    </rPh>
    <rPh sb="21" eb="23">
      <t>オオタ</t>
    </rPh>
    <rPh sb="23" eb="24">
      <t>ガワ</t>
    </rPh>
    <rPh sb="24" eb="26">
      <t>カンケイ</t>
    </rPh>
    <rPh sb="26" eb="28">
      <t>ハイスイ</t>
    </rPh>
    <rPh sb="28" eb="29">
      <t>ク</t>
    </rPh>
    <rPh sb="30" eb="33">
      <t>サンボンギ</t>
    </rPh>
    <rPh sb="33" eb="35">
      <t>ナカノ</t>
    </rPh>
    <rPh sb="35" eb="37">
      <t>ハイスイ</t>
    </rPh>
    <rPh sb="37" eb="38">
      <t>ク</t>
    </rPh>
    <rPh sb="39" eb="41">
      <t>ツキミ</t>
    </rPh>
    <rPh sb="41" eb="42">
      <t>バシ</t>
    </rPh>
    <rPh sb="42" eb="44">
      <t>ウガン</t>
    </rPh>
    <rPh sb="44" eb="46">
      <t>ハイスイ</t>
    </rPh>
    <rPh sb="46" eb="47">
      <t>ク</t>
    </rPh>
    <rPh sb="48" eb="50">
      <t>キホン</t>
    </rPh>
    <rPh sb="50" eb="52">
      <t>ケイカク</t>
    </rPh>
    <phoneticPr fontId="2"/>
  </si>
  <si>
    <t>昭和25年度～昭和43年度　横町・白山・都市下水路工事写真</t>
    <rPh sb="0" eb="2">
      <t>ショウワ</t>
    </rPh>
    <rPh sb="4" eb="6">
      <t>ネンド</t>
    </rPh>
    <rPh sb="7" eb="9">
      <t>ショウワ</t>
    </rPh>
    <rPh sb="11" eb="13">
      <t>ネンド</t>
    </rPh>
    <rPh sb="14" eb="16">
      <t>ヨコマチ</t>
    </rPh>
    <rPh sb="17" eb="19">
      <t>ハクサン</t>
    </rPh>
    <rPh sb="20" eb="22">
      <t>トシ</t>
    </rPh>
    <rPh sb="22" eb="23">
      <t>ゲ</t>
    </rPh>
    <rPh sb="23" eb="25">
      <t>スイロ</t>
    </rPh>
    <rPh sb="25" eb="27">
      <t>コウジ</t>
    </rPh>
    <rPh sb="27" eb="29">
      <t>シャシン</t>
    </rPh>
    <phoneticPr fontId="2"/>
  </si>
  <si>
    <t>平成21年度　流域関連公共下水道接続承認関連綴
新津１号幹線2-1　接続点(五泉市今泉地内)</t>
    <rPh sb="0" eb="2">
      <t>ヘイセイ</t>
    </rPh>
    <rPh sb="4" eb="6">
      <t>ネンド</t>
    </rPh>
    <rPh sb="7" eb="9">
      <t>リュウイキ</t>
    </rPh>
    <rPh sb="9" eb="11">
      <t>カンレン</t>
    </rPh>
    <rPh sb="11" eb="13">
      <t>コウキョウ</t>
    </rPh>
    <rPh sb="13" eb="16">
      <t>ゲスイドウ</t>
    </rPh>
    <rPh sb="16" eb="18">
      <t>セツゾク</t>
    </rPh>
    <rPh sb="18" eb="20">
      <t>ショウニン</t>
    </rPh>
    <rPh sb="20" eb="22">
      <t>カンレン</t>
    </rPh>
    <rPh sb="22" eb="23">
      <t>ツヅ</t>
    </rPh>
    <rPh sb="24" eb="26">
      <t>ニイツ</t>
    </rPh>
    <rPh sb="27" eb="28">
      <t>ゴウ</t>
    </rPh>
    <rPh sb="28" eb="30">
      <t>カンセン</t>
    </rPh>
    <rPh sb="34" eb="37">
      <t>セツゾクテン</t>
    </rPh>
    <rPh sb="38" eb="41">
      <t>ゴセンシ</t>
    </rPh>
    <rPh sb="41" eb="43">
      <t>イマイズミ</t>
    </rPh>
    <rPh sb="43" eb="44">
      <t>チ</t>
    </rPh>
    <rPh sb="44" eb="45">
      <t>ナイ</t>
    </rPh>
    <phoneticPr fontId="2"/>
  </si>
  <si>
    <r>
      <t>所管課名：</t>
    </r>
    <r>
      <rPr>
        <sz val="12"/>
        <rFont val="ＭＳ Ｐ明朝"/>
        <family val="1"/>
        <charset val="128"/>
      </rPr>
      <t>上下水道局（下水道施設係（工事以外））</t>
    </r>
    <rPh sb="0" eb="1">
      <t>ショ</t>
    </rPh>
    <rPh sb="1" eb="2">
      <t>カン</t>
    </rPh>
    <rPh sb="2" eb="3">
      <t>カ</t>
    </rPh>
    <rPh sb="3" eb="4">
      <t>メイ</t>
    </rPh>
    <rPh sb="5" eb="7">
      <t>ジョウゲ</t>
    </rPh>
    <rPh sb="7" eb="9">
      <t>スイドウ</t>
    </rPh>
    <rPh sb="9" eb="10">
      <t>キョク</t>
    </rPh>
    <rPh sb="11" eb="14">
      <t>ゲスイドウ</t>
    </rPh>
    <rPh sb="14" eb="16">
      <t>シセツ</t>
    </rPh>
    <rPh sb="16" eb="17">
      <t>カカリ</t>
    </rPh>
    <rPh sb="18" eb="20">
      <t>コウジ</t>
    </rPh>
    <rPh sb="20" eb="22">
      <t>イガイ</t>
    </rPh>
    <phoneticPr fontId="2"/>
  </si>
  <si>
    <t>長期保存</t>
    <rPh sb="0" eb="2">
      <t>チョウキ</t>
    </rPh>
    <rPh sb="2" eb="4">
      <t>ホゾン</t>
    </rPh>
    <phoneticPr fontId="2"/>
  </si>
  <si>
    <t>平成２０年度　道路工事施工承認申請書（市道）</t>
    <rPh sb="0" eb="2">
      <t>ヘイセイ</t>
    </rPh>
    <rPh sb="4" eb="6">
      <t>ネンド</t>
    </rPh>
    <rPh sb="7" eb="9">
      <t>ドウロ</t>
    </rPh>
    <rPh sb="9" eb="11">
      <t>コウジ</t>
    </rPh>
    <rPh sb="11" eb="13">
      <t>セコウ</t>
    </rPh>
    <rPh sb="13" eb="15">
      <t>ショウニン</t>
    </rPh>
    <rPh sb="15" eb="17">
      <t>シンセイ</t>
    </rPh>
    <rPh sb="17" eb="18">
      <t>ショ</t>
    </rPh>
    <rPh sb="19" eb="21">
      <t>シドウ</t>
    </rPh>
    <phoneticPr fontId="2"/>
  </si>
  <si>
    <t>昭和26～26年度　都市水利施設整備事業国庫補助申請（横町都市下水路）</t>
    <rPh sb="0" eb="2">
      <t>ショウワ</t>
    </rPh>
    <rPh sb="7" eb="9">
      <t>ネンド</t>
    </rPh>
    <rPh sb="10" eb="12">
      <t>トシ</t>
    </rPh>
    <rPh sb="20" eb="22">
      <t>コッコ</t>
    </rPh>
    <rPh sb="22" eb="24">
      <t>ホジョ</t>
    </rPh>
    <rPh sb="24" eb="26">
      <t>シンセイ</t>
    </rPh>
    <rPh sb="27" eb="29">
      <t>ヨコマチ</t>
    </rPh>
    <rPh sb="29" eb="31">
      <t>トシ</t>
    </rPh>
    <rPh sb="31" eb="32">
      <t>ゲ</t>
    </rPh>
    <rPh sb="32" eb="34">
      <t>スイロ</t>
    </rPh>
    <phoneticPr fontId="2"/>
  </si>
  <si>
    <t>10年保存</t>
    <rPh sb="2" eb="3">
      <t>ネン</t>
    </rPh>
    <rPh sb="3" eb="5">
      <t>ホゾン</t>
    </rPh>
    <phoneticPr fontId="2"/>
  </si>
  <si>
    <t>平成14年度　電力・NTT補償契約綴</t>
    <rPh sb="0" eb="2">
      <t>ヘイセイ</t>
    </rPh>
    <rPh sb="4" eb="6">
      <t>ネンド</t>
    </rPh>
    <rPh sb="7" eb="9">
      <t>デンリョク</t>
    </rPh>
    <rPh sb="13" eb="15">
      <t>ホショウ</t>
    </rPh>
    <rPh sb="15" eb="17">
      <t>ケイヤク</t>
    </rPh>
    <rPh sb="17" eb="18">
      <t>ツヅ</t>
    </rPh>
    <phoneticPr fontId="2"/>
  </si>
  <si>
    <t>2年保存</t>
    <rPh sb="1" eb="2">
      <t>ネン</t>
    </rPh>
    <rPh sb="2" eb="4">
      <t>ホゾン</t>
    </rPh>
    <phoneticPr fontId="2"/>
  </si>
  <si>
    <t>平成18年度　土地賃貸借契約書綴
　　　（マンホールポンプ制御盤敷地）</t>
    <rPh sb="0" eb="2">
      <t>ヘイセイ</t>
    </rPh>
    <rPh sb="4" eb="6">
      <t>ネンド</t>
    </rPh>
    <rPh sb="7" eb="9">
      <t>トチ</t>
    </rPh>
    <rPh sb="9" eb="12">
      <t>チンタイシャク</t>
    </rPh>
    <rPh sb="12" eb="14">
      <t>ケイヤク</t>
    </rPh>
    <rPh sb="14" eb="15">
      <t>ショ</t>
    </rPh>
    <rPh sb="15" eb="16">
      <t>ツヅ</t>
    </rPh>
    <rPh sb="29" eb="31">
      <t>セイギョ</t>
    </rPh>
    <rPh sb="31" eb="32">
      <t>バン</t>
    </rPh>
    <rPh sb="32" eb="34">
      <t>シキチ</t>
    </rPh>
    <phoneticPr fontId="2"/>
  </si>
  <si>
    <t>平成19年度 マンホールふた性能規定に関する綴</t>
    <rPh sb="0" eb="2">
      <t>ヘイセイ</t>
    </rPh>
    <rPh sb="4" eb="6">
      <t>ネンド</t>
    </rPh>
    <rPh sb="14" eb="16">
      <t>セイノウ</t>
    </rPh>
    <rPh sb="16" eb="18">
      <t>キテイ</t>
    </rPh>
    <rPh sb="19" eb="20">
      <t>カン</t>
    </rPh>
    <rPh sb="22" eb="23">
      <t>ツヅ</t>
    </rPh>
    <phoneticPr fontId="2"/>
  </si>
  <si>
    <t>平成16年度 グラウンドマンホール仕様書関係綴</t>
    <rPh sb="0" eb="2">
      <t>ヘイセイ</t>
    </rPh>
    <rPh sb="4" eb="6">
      <t>ネンド</t>
    </rPh>
    <rPh sb="17" eb="20">
      <t>シヨウショ</t>
    </rPh>
    <rPh sb="20" eb="22">
      <t>カンケイ</t>
    </rPh>
    <rPh sb="22" eb="23">
      <t>ツヅ</t>
    </rPh>
    <phoneticPr fontId="2"/>
  </si>
  <si>
    <t>平成20年度 五泉市性能規定申請書</t>
    <rPh sb="0" eb="2">
      <t>ヘイセイ</t>
    </rPh>
    <rPh sb="4" eb="6">
      <t>ネンド</t>
    </rPh>
    <rPh sb="7" eb="10">
      <t>ゴセンシ</t>
    </rPh>
    <rPh sb="10" eb="12">
      <t>セイノウ</t>
    </rPh>
    <rPh sb="12" eb="14">
      <t>キテイ</t>
    </rPh>
    <rPh sb="14" eb="17">
      <t>シンセイショ</t>
    </rPh>
    <phoneticPr fontId="2"/>
  </si>
  <si>
    <t>平成18年度 液状化対策に関する綴</t>
    <rPh sb="0" eb="2">
      <t>ヘイセイ</t>
    </rPh>
    <rPh sb="4" eb="6">
      <t>ネンド</t>
    </rPh>
    <rPh sb="7" eb="10">
      <t>エキジョウカ</t>
    </rPh>
    <rPh sb="10" eb="12">
      <t>タイサク</t>
    </rPh>
    <rPh sb="13" eb="14">
      <t>カン</t>
    </rPh>
    <rPh sb="16" eb="17">
      <t>ツヅ</t>
    </rPh>
    <phoneticPr fontId="2"/>
  </si>
  <si>
    <t xml:space="preserve">平成19・20年度　小新保雨水幹線整備に伴う協議書綴 </t>
    <rPh sb="0" eb="2">
      <t>ヘイセイ</t>
    </rPh>
    <rPh sb="7" eb="9">
      <t>ネンド</t>
    </rPh>
    <rPh sb="10" eb="11">
      <t>コ</t>
    </rPh>
    <rPh sb="11" eb="13">
      <t>シンボ</t>
    </rPh>
    <rPh sb="13" eb="15">
      <t>ウスイ</t>
    </rPh>
    <rPh sb="15" eb="17">
      <t>カンセン</t>
    </rPh>
    <rPh sb="17" eb="19">
      <t>セイビ</t>
    </rPh>
    <rPh sb="20" eb="21">
      <t>トモナ</t>
    </rPh>
    <rPh sb="22" eb="24">
      <t>キョウギ</t>
    </rPh>
    <rPh sb="24" eb="25">
      <t>ショ</t>
    </rPh>
    <rPh sb="25" eb="26">
      <t>ツヅ</t>
    </rPh>
    <phoneticPr fontId="2"/>
  </si>
  <si>
    <t xml:space="preserve">平成21年度　中央・御堂入雨水幹線整備に伴う協議書綴 </t>
    <rPh sb="0" eb="2">
      <t>ヘイセイ</t>
    </rPh>
    <rPh sb="4" eb="6">
      <t>ネンド</t>
    </rPh>
    <rPh sb="7" eb="9">
      <t>チュウオウ</t>
    </rPh>
    <rPh sb="10" eb="12">
      <t>ミドウ</t>
    </rPh>
    <rPh sb="12" eb="13">
      <t>イ</t>
    </rPh>
    <rPh sb="13" eb="15">
      <t>ウスイ</t>
    </rPh>
    <rPh sb="15" eb="17">
      <t>カンセン</t>
    </rPh>
    <rPh sb="17" eb="19">
      <t>セイビ</t>
    </rPh>
    <rPh sb="20" eb="21">
      <t>トモナ</t>
    </rPh>
    <rPh sb="22" eb="24">
      <t>キョウギ</t>
    </rPh>
    <rPh sb="24" eb="25">
      <t>ショ</t>
    </rPh>
    <rPh sb="25" eb="26">
      <t>ツヅ</t>
    </rPh>
    <phoneticPr fontId="2"/>
  </si>
  <si>
    <t>平成18～22年度　土地改良区各種協議書</t>
    <rPh sb="0" eb="2">
      <t>ヘイセイ</t>
    </rPh>
    <rPh sb="7" eb="9">
      <t>ネンド</t>
    </rPh>
    <rPh sb="10" eb="12">
      <t>トチ</t>
    </rPh>
    <rPh sb="12" eb="14">
      <t>カイリョウ</t>
    </rPh>
    <rPh sb="14" eb="15">
      <t>ク</t>
    </rPh>
    <rPh sb="15" eb="17">
      <t>カクシュ</t>
    </rPh>
    <rPh sb="17" eb="19">
      <t>キョウギ</t>
    </rPh>
    <rPh sb="19" eb="20">
      <t>ショ</t>
    </rPh>
    <phoneticPr fontId="2"/>
  </si>
  <si>
    <t>昭和59年度～平成８年度　ＪＲ近接工事等に関する綴</t>
    <rPh sb="0" eb="2">
      <t>ショウワ</t>
    </rPh>
    <rPh sb="4" eb="6">
      <t>ネンド</t>
    </rPh>
    <rPh sb="7" eb="9">
      <t>ヘイセイ</t>
    </rPh>
    <rPh sb="10" eb="12">
      <t>ネンド</t>
    </rPh>
    <rPh sb="15" eb="17">
      <t>キンセツ</t>
    </rPh>
    <rPh sb="17" eb="19">
      <t>コウジ</t>
    </rPh>
    <rPh sb="19" eb="20">
      <t>トウ</t>
    </rPh>
    <rPh sb="21" eb="22">
      <t>カン</t>
    </rPh>
    <rPh sb="24" eb="25">
      <t>ツヅ</t>
    </rPh>
    <phoneticPr fontId="2"/>
  </si>
  <si>
    <t>平成21年度　公共下水道施設築造工事関係綴（雨水施設等）</t>
    <rPh sb="0" eb="2">
      <t>ヘイセイ</t>
    </rPh>
    <rPh sb="4" eb="6">
      <t>ネンド</t>
    </rPh>
    <rPh sb="7" eb="9">
      <t>コウキョウ</t>
    </rPh>
    <rPh sb="9" eb="14">
      <t>ゲスイドウシセツ</t>
    </rPh>
    <rPh sb="14" eb="16">
      <t>チクゾウ</t>
    </rPh>
    <rPh sb="16" eb="18">
      <t>コウジ</t>
    </rPh>
    <rPh sb="18" eb="20">
      <t>カンケイ</t>
    </rPh>
    <rPh sb="20" eb="21">
      <t>ツヅ</t>
    </rPh>
    <rPh sb="22" eb="24">
      <t>ウスイ</t>
    </rPh>
    <rPh sb="24" eb="26">
      <t>シセツ</t>
    </rPh>
    <rPh sb="26" eb="27">
      <t>トウ</t>
    </rPh>
    <phoneticPr fontId="2"/>
  </si>
  <si>
    <t>平成10年度～13年度　ＪＲ近接工事等に関する綴</t>
    <rPh sb="0" eb="2">
      <t>ヘイセイ</t>
    </rPh>
    <rPh sb="4" eb="6">
      <t>ネンド</t>
    </rPh>
    <rPh sb="9" eb="11">
      <t>ネンド</t>
    </rPh>
    <rPh sb="14" eb="16">
      <t>キンセツ</t>
    </rPh>
    <rPh sb="16" eb="18">
      <t>コウジ</t>
    </rPh>
    <rPh sb="18" eb="19">
      <t>トウ</t>
    </rPh>
    <rPh sb="20" eb="21">
      <t>カン</t>
    </rPh>
    <rPh sb="23" eb="24">
      <t>ツヅ</t>
    </rPh>
    <phoneticPr fontId="2"/>
  </si>
  <si>
    <t>5年保存</t>
    <rPh sb="1" eb="2">
      <t>ネン</t>
    </rPh>
    <rPh sb="2" eb="4">
      <t>ホゾン</t>
    </rPh>
    <phoneticPr fontId="2"/>
  </si>
  <si>
    <t>平成21～22年度　開発区域下水道管渠整備事業　</t>
    <rPh sb="0" eb="2">
      <t>ヘイセイ</t>
    </rPh>
    <rPh sb="7" eb="9">
      <t>ネンド</t>
    </rPh>
    <rPh sb="10" eb="12">
      <t>カイハツ</t>
    </rPh>
    <rPh sb="12" eb="14">
      <t>クイキ</t>
    </rPh>
    <rPh sb="14" eb="16">
      <t>ゲスイ</t>
    </rPh>
    <rPh sb="16" eb="17">
      <t>ドウ</t>
    </rPh>
    <rPh sb="17" eb="18">
      <t>カン</t>
    </rPh>
    <rPh sb="18" eb="19">
      <t>キョ</t>
    </rPh>
    <rPh sb="19" eb="21">
      <t>セイビ</t>
    </rPh>
    <rPh sb="21" eb="23">
      <t>ジギョウ</t>
    </rPh>
    <phoneticPr fontId="2"/>
  </si>
  <si>
    <t>平成３年度～　公共下水道計画決定台帳・事業認可台帳（下法・都法）</t>
    <rPh sb="0" eb="2">
      <t>ヘイセイ</t>
    </rPh>
    <rPh sb="3" eb="5">
      <t>ネンド</t>
    </rPh>
    <rPh sb="12" eb="14">
      <t>ケイカク</t>
    </rPh>
    <rPh sb="14" eb="16">
      <t>ケッテイ</t>
    </rPh>
    <rPh sb="16" eb="18">
      <t>ダイチョウ</t>
    </rPh>
    <rPh sb="19" eb="21">
      <t>ジギョウ</t>
    </rPh>
    <rPh sb="21" eb="23">
      <t>ニンカ</t>
    </rPh>
    <rPh sb="23" eb="25">
      <t>ダイチョウ</t>
    </rPh>
    <rPh sb="26" eb="27">
      <t>ゲ</t>
    </rPh>
    <rPh sb="27" eb="28">
      <t>ホウ</t>
    </rPh>
    <rPh sb="29" eb="30">
      <t>ト</t>
    </rPh>
    <rPh sb="30" eb="31">
      <t>ホウ</t>
    </rPh>
    <phoneticPr fontId="2"/>
  </si>
  <si>
    <t>昭和63～平成９年度　寄付採納に関する綴　　</t>
    <rPh sb="0" eb="2">
      <t>ショウワ</t>
    </rPh>
    <rPh sb="5" eb="7">
      <t>ヘイセイ</t>
    </rPh>
    <rPh sb="8" eb="10">
      <t>ネンド</t>
    </rPh>
    <rPh sb="11" eb="13">
      <t>キフ</t>
    </rPh>
    <rPh sb="13" eb="15">
      <t>サイノウ</t>
    </rPh>
    <rPh sb="16" eb="17">
      <t>カン</t>
    </rPh>
    <rPh sb="19" eb="20">
      <t>ツヅ</t>
    </rPh>
    <phoneticPr fontId="2"/>
  </si>
  <si>
    <t>平成10～17年度　寄付採納に関する綴　　</t>
    <rPh sb="0" eb="2">
      <t>ヘイセイ</t>
    </rPh>
    <rPh sb="7" eb="9">
      <t>ネンド</t>
    </rPh>
    <rPh sb="10" eb="12">
      <t>キフ</t>
    </rPh>
    <rPh sb="12" eb="14">
      <t>サイノウ</t>
    </rPh>
    <rPh sb="15" eb="16">
      <t>カン</t>
    </rPh>
    <rPh sb="18" eb="19">
      <t>ツヅ</t>
    </rPh>
    <phoneticPr fontId="2"/>
  </si>
  <si>
    <t>平成18～19年度　寄付採納に関する綴　　</t>
    <rPh sb="0" eb="2">
      <t>ヘイセイ</t>
    </rPh>
    <rPh sb="7" eb="9">
      <t>ネンド</t>
    </rPh>
    <rPh sb="10" eb="12">
      <t>キフ</t>
    </rPh>
    <rPh sb="12" eb="14">
      <t>サイノウ</t>
    </rPh>
    <rPh sb="15" eb="16">
      <t>カン</t>
    </rPh>
    <rPh sb="18" eb="19">
      <t>ツヅ</t>
    </rPh>
    <phoneticPr fontId="2"/>
  </si>
  <si>
    <t>平成20～21年度　寄付採納に関する綴　　</t>
    <rPh sb="0" eb="2">
      <t>ヘイセイ</t>
    </rPh>
    <rPh sb="7" eb="9">
      <t>ネンド</t>
    </rPh>
    <rPh sb="10" eb="12">
      <t>キフ</t>
    </rPh>
    <rPh sb="12" eb="14">
      <t>サイノウ</t>
    </rPh>
    <rPh sb="15" eb="16">
      <t>カン</t>
    </rPh>
    <rPh sb="18" eb="19">
      <t>ツヅ</t>
    </rPh>
    <phoneticPr fontId="2"/>
  </si>
  <si>
    <t>平成22～23年度　寄付採納に関する綴　　</t>
    <rPh sb="0" eb="2">
      <t>ヘイセイ</t>
    </rPh>
    <rPh sb="7" eb="9">
      <t>ネンド</t>
    </rPh>
    <rPh sb="10" eb="12">
      <t>キフ</t>
    </rPh>
    <rPh sb="12" eb="14">
      <t>サイノウ</t>
    </rPh>
    <rPh sb="15" eb="16">
      <t>カン</t>
    </rPh>
    <rPh sb="18" eb="19">
      <t>ツヅ</t>
    </rPh>
    <phoneticPr fontId="2"/>
  </si>
  <si>
    <t>平成24～25年度　寄付採納に関する綴　　</t>
    <rPh sb="0" eb="2">
      <t>ヘイセイ</t>
    </rPh>
    <rPh sb="7" eb="9">
      <t>ネンド</t>
    </rPh>
    <rPh sb="10" eb="12">
      <t>キフ</t>
    </rPh>
    <rPh sb="12" eb="14">
      <t>サイノウ</t>
    </rPh>
    <rPh sb="15" eb="16">
      <t>カン</t>
    </rPh>
    <rPh sb="18" eb="19">
      <t>ツヅ</t>
    </rPh>
    <phoneticPr fontId="2"/>
  </si>
  <si>
    <t>平成19～21年度　占用物件の修繕報告書（県道）</t>
    <rPh sb="0" eb="2">
      <t>ヘイセイ</t>
    </rPh>
    <rPh sb="7" eb="9">
      <t>ネンド</t>
    </rPh>
    <rPh sb="10" eb="12">
      <t>センヨウ</t>
    </rPh>
    <rPh sb="12" eb="14">
      <t>ブッケン</t>
    </rPh>
    <rPh sb="15" eb="17">
      <t>シュウゼン</t>
    </rPh>
    <rPh sb="17" eb="19">
      <t>ホウコク</t>
    </rPh>
    <rPh sb="19" eb="20">
      <t>ショ</t>
    </rPh>
    <rPh sb="21" eb="23">
      <t>ケンドウ</t>
    </rPh>
    <phoneticPr fontId="2"/>
  </si>
  <si>
    <t>平成９年度～平成15年度　区域外流入に関する綴（デンカ・原信・瑞穂・早出）</t>
    <rPh sb="0" eb="2">
      <t>ヘイセイ</t>
    </rPh>
    <rPh sb="3" eb="5">
      <t>ネンド</t>
    </rPh>
    <rPh sb="6" eb="8">
      <t>ヘイセイ</t>
    </rPh>
    <rPh sb="10" eb="12">
      <t>ネンド</t>
    </rPh>
    <rPh sb="13" eb="16">
      <t>クイキガイ</t>
    </rPh>
    <rPh sb="16" eb="17">
      <t>リュウ</t>
    </rPh>
    <rPh sb="17" eb="18">
      <t>ニュウ</t>
    </rPh>
    <rPh sb="19" eb="20">
      <t>カン</t>
    </rPh>
    <rPh sb="22" eb="23">
      <t>ツヅ</t>
    </rPh>
    <rPh sb="28" eb="30">
      <t>ハラシン</t>
    </rPh>
    <rPh sb="31" eb="33">
      <t>ミズホ</t>
    </rPh>
    <rPh sb="34" eb="36">
      <t>ハヤデ</t>
    </rPh>
    <phoneticPr fontId="2"/>
  </si>
  <si>
    <t>平成23年度　私道内下水道管渠布設申請書　　</t>
    <rPh sb="0" eb="2">
      <t>ヘイセイ</t>
    </rPh>
    <rPh sb="4" eb="6">
      <t>ネンド</t>
    </rPh>
    <rPh sb="7" eb="9">
      <t>シドウ</t>
    </rPh>
    <rPh sb="9" eb="10">
      <t>ナイ</t>
    </rPh>
    <rPh sb="10" eb="12">
      <t>ゲスイ</t>
    </rPh>
    <rPh sb="12" eb="13">
      <t>ドウ</t>
    </rPh>
    <rPh sb="13" eb="14">
      <t>カン</t>
    </rPh>
    <rPh sb="14" eb="15">
      <t>キョ</t>
    </rPh>
    <rPh sb="15" eb="17">
      <t>フセツ</t>
    </rPh>
    <rPh sb="17" eb="19">
      <t>シンセイ</t>
    </rPh>
    <rPh sb="19" eb="20">
      <t>ショ</t>
    </rPh>
    <phoneticPr fontId="2"/>
  </si>
  <si>
    <t>平成18年度　埋設物共同施工に関する綴</t>
    <rPh sb="0" eb="2">
      <t>ヘイセイ</t>
    </rPh>
    <rPh sb="4" eb="6">
      <t>ネンド</t>
    </rPh>
    <rPh sb="7" eb="9">
      <t>マイセツ</t>
    </rPh>
    <rPh sb="9" eb="10">
      <t>ブツ</t>
    </rPh>
    <rPh sb="10" eb="12">
      <t>キョウドウ</t>
    </rPh>
    <rPh sb="12" eb="14">
      <t>セコウ</t>
    </rPh>
    <rPh sb="15" eb="16">
      <t>カン</t>
    </rPh>
    <rPh sb="18" eb="19">
      <t>ツヅ</t>
    </rPh>
    <phoneticPr fontId="2"/>
  </si>
  <si>
    <t>平成５～14年度　事故報告に関する綴</t>
    <rPh sb="0" eb="2">
      <t>ヘイセイ</t>
    </rPh>
    <rPh sb="6" eb="8">
      <t>ネンド</t>
    </rPh>
    <rPh sb="9" eb="11">
      <t>ジコ</t>
    </rPh>
    <rPh sb="11" eb="13">
      <t>ホウコク</t>
    </rPh>
    <rPh sb="14" eb="15">
      <t>カン</t>
    </rPh>
    <rPh sb="17" eb="18">
      <t>ツヅ</t>
    </rPh>
    <phoneticPr fontId="2"/>
  </si>
  <si>
    <t>平成15年度　事故報告に関する綴</t>
    <rPh sb="0" eb="2">
      <t>ヘイセイ</t>
    </rPh>
    <rPh sb="4" eb="6">
      <t>ネンド</t>
    </rPh>
    <rPh sb="7" eb="9">
      <t>ジコ</t>
    </rPh>
    <rPh sb="9" eb="11">
      <t>ホウコク</t>
    </rPh>
    <rPh sb="12" eb="13">
      <t>カン</t>
    </rPh>
    <rPh sb="15" eb="16">
      <t>ツヅ</t>
    </rPh>
    <phoneticPr fontId="2"/>
  </si>
  <si>
    <t>平成22年度　設計用資材単価　関係綴</t>
    <rPh sb="0" eb="2">
      <t>ヘイセイ</t>
    </rPh>
    <rPh sb="4" eb="6">
      <t>ネンド</t>
    </rPh>
    <rPh sb="7" eb="10">
      <t>セッケイヨウ</t>
    </rPh>
    <rPh sb="10" eb="12">
      <t>シザイ</t>
    </rPh>
    <rPh sb="12" eb="14">
      <t>タンカ</t>
    </rPh>
    <rPh sb="15" eb="17">
      <t>カンケイ</t>
    </rPh>
    <rPh sb="17" eb="18">
      <t>ツヅ</t>
    </rPh>
    <phoneticPr fontId="2"/>
  </si>
  <si>
    <t>昭和62年度　信濃川下流流域下水道(新津処理区）関連 五泉市公共下水道事業認可申請書(昭和63年3月)</t>
    <rPh sb="0" eb="2">
      <t>ショウワ</t>
    </rPh>
    <rPh sb="4" eb="6">
      <t>ネンド</t>
    </rPh>
    <rPh sb="7" eb="10">
      <t>シナノガワ</t>
    </rPh>
    <rPh sb="10" eb="12">
      <t>カリュウ</t>
    </rPh>
    <rPh sb="12" eb="14">
      <t>リュウイキ</t>
    </rPh>
    <rPh sb="14" eb="16">
      <t>ゲスイ</t>
    </rPh>
    <rPh sb="16" eb="17">
      <t>ドウ</t>
    </rPh>
    <rPh sb="18" eb="20">
      <t>ニイツ</t>
    </rPh>
    <rPh sb="20" eb="22">
      <t>ショリ</t>
    </rPh>
    <rPh sb="22" eb="23">
      <t>ク</t>
    </rPh>
    <rPh sb="24" eb="26">
      <t>カンレン</t>
    </rPh>
    <rPh sb="27" eb="29">
      <t>ゴセン</t>
    </rPh>
    <rPh sb="29" eb="30">
      <t>シ</t>
    </rPh>
    <rPh sb="30" eb="32">
      <t>コウキョウ</t>
    </rPh>
    <rPh sb="32" eb="34">
      <t>ゲスイ</t>
    </rPh>
    <rPh sb="34" eb="35">
      <t>ドウ</t>
    </rPh>
    <rPh sb="35" eb="37">
      <t>ジギョウ</t>
    </rPh>
    <rPh sb="37" eb="39">
      <t>ニンカ</t>
    </rPh>
    <rPh sb="39" eb="41">
      <t>シンセイ</t>
    </rPh>
    <rPh sb="41" eb="42">
      <t>ショ</t>
    </rPh>
    <rPh sb="43" eb="45">
      <t>ショウワ</t>
    </rPh>
    <rPh sb="47" eb="48">
      <t>ネン</t>
    </rPh>
    <rPh sb="49" eb="50">
      <t>ガツ</t>
    </rPh>
    <phoneticPr fontId="2"/>
  </si>
  <si>
    <t>平成9年度　信濃川下流流域下水道（新津処理区）関連 五泉市公共下水道事業計画変更認可申請書</t>
    <rPh sb="6" eb="9">
      <t>シナノガワ</t>
    </rPh>
    <rPh sb="9" eb="11">
      <t>カリュウ</t>
    </rPh>
    <rPh sb="11" eb="13">
      <t>リュウイキ</t>
    </rPh>
    <rPh sb="13" eb="16">
      <t>ゲスイドウ</t>
    </rPh>
    <rPh sb="17" eb="19">
      <t>ニイツ</t>
    </rPh>
    <rPh sb="19" eb="21">
      <t>ショリ</t>
    </rPh>
    <rPh sb="21" eb="22">
      <t>ク</t>
    </rPh>
    <rPh sb="23" eb="25">
      <t>カンレン</t>
    </rPh>
    <rPh sb="26" eb="29">
      <t>ゴセンシ</t>
    </rPh>
    <rPh sb="29" eb="31">
      <t>コウキョウ</t>
    </rPh>
    <rPh sb="31" eb="34">
      <t>ゲスイドウ</t>
    </rPh>
    <rPh sb="34" eb="36">
      <t>ジギョウ</t>
    </rPh>
    <rPh sb="36" eb="38">
      <t>ケイカク</t>
    </rPh>
    <rPh sb="38" eb="40">
      <t>ヘンコウ</t>
    </rPh>
    <rPh sb="40" eb="42">
      <t>ニンカ</t>
    </rPh>
    <rPh sb="42" eb="45">
      <t>シンセイショ</t>
    </rPh>
    <phoneticPr fontId="2"/>
  </si>
  <si>
    <t>平成18年度　信濃川下流流域下水道（新津処理区）関連 五泉市公共下水道事業計画変更認可申請書</t>
    <rPh sb="5" eb="6">
      <t>ド</t>
    </rPh>
    <rPh sb="27" eb="30">
      <t>ゴセンシ</t>
    </rPh>
    <rPh sb="30" eb="32">
      <t>コウキョウ</t>
    </rPh>
    <rPh sb="32" eb="35">
      <t>ゲスイドウ</t>
    </rPh>
    <rPh sb="35" eb="37">
      <t>ジギョウ</t>
    </rPh>
    <rPh sb="37" eb="39">
      <t>ケイカク</t>
    </rPh>
    <rPh sb="39" eb="41">
      <t>ヘンコウ</t>
    </rPh>
    <rPh sb="41" eb="43">
      <t>ニンカ</t>
    </rPh>
    <rPh sb="43" eb="46">
      <t>シンセイショ</t>
    </rPh>
    <phoneticPr fontId="2"/>
  </si>
  <si>
    <t>平成13～14年度　開発区域下水道管渠整備事業　</t>
    <rPh sb="0" eb="2">
      <t>ヘイセイ</t>
    </rPh>
    <rPh sb="7" eb="9">
      <t>ネンド</t>
    </rPh>
    <rPh sb="10" eb="12">
      <t>カイハツ</t>
    </rPh>
    <rPh sb="12" eb="14">
      <t>クイキ</t>
    </rPh>
    <rPh sb="14" eb="16">
      <t>ゲスイ</t>
    </rPh>
    <rPh sb="16" eb="17">
      <t>ドウ</t>
    </rPh>
    <rPh sb="17" eb="18">
      <t>カン</t>
    </rPh>
    <rPh sb="18" eb="19">
      <t>キョ</t>
    </rPh>
    <rPh sb="19" eb="21">
      <t>セイビ</t>
    </rPh>
    <rPh sb="21" eb="23">
      <t>ジギョウ</t>
    </rPh>
    <phoneticPr fontId="2"/>
  </si>
  <si>
    <t>平成15～17年度　開発区域下水道管渠整備事業　</t>
    <rPh sb="0" eb="2">
      <t>ヘイセイ</t>
    </rPh>
    <rPh sb="7" eb="9">
      <t>ネンド</t>
    </rPh>
    <rPh sb="10" eb="12">
      <t>カイハツ</t>
    </rPh>
    <rPh sb="12" eb="14">
      <t>クイキ</t>
    </rPh>
    <rPh sb="14" eb="16">
      <t>ゲスイ</t>
    </rPh>
    <rPh sb="16" eb="17">
      <t>ドウ</t>
    </rPh>
    <rPh sb="17" eb="18">
      <t>カン</t>
    </rPh>
    <rPh sb="18" eb="19">
      <t>キョ</t>
    </rPh>
    <rPh sb="19" eb="21">
      <t>セイビ</t>
    </rPh>
    <rPh sb="21" eb="23">
      <t>ジギョウ</t>
    </rPh>
    <phoneticPr fontId="2"/>
  </si>
  <si>
    <t>平成26年度　寄付採納に関する綴　　</t>
    <rPh sb="0" eb="2">
      <t>ヘイセイ</t>
    </rPh>
    <rPh sb="4" eb="6">
      <t>ネンド</t>
    </rPh>
    <rPh sb="7" eb="9">
      <t>キフ</t>
    </rPh>
    <rPh sb="9" eb="11">
      <t>サイノウ</t>
    </rPh>
    <rPh sb="12" eb="13">
      <t>カン</t>
    </rPh>
    <rPh sb="15" eb="16">
      <t>ツヅ</t>
    </rPh>
    <phoneticPr fontId="2"/>
  </si>
  <si>
    <t>平成２２年度　道路・河川占用許可（期間更新）申請書（新潟県）</t>
    <rPh sb="0" eb="2">
      <t>ヘイセイ</t>
    </rPh>
    <rPh sb="4" eb="6">
      <t>ネンド</t>
    </rPh>
    <rPh sb="7" eb="9">
      <t>ドウロ</t>
    </rPh>
    <rPh sb="10" eb="12">
      <t>カセン</t>
    </rPh>
    <rPh sb="12" eb="14">
      <t>センヨウ</t>
    </rPh>
    <rPh sb="14" eb="16">
      <t>キョカ</t>
    </rPh>
    <rPh sb="17" eb="19">
      <t>キカン</t>
    </rPh>
    <rPh sb="19" eb="21">
      <t>コウシン</t>
    </rPh>
    <rPh sb="22" eb="24">
      <t>シンセイ</t>
    </rPh>
    <rPh sb="24" eb="25">
      <t>ショ</t>
    </rPh>
    <rPh sb="26" eb="29">
      <t>ニイガタケン</t>
    </rPh>
    <phoneticPr fontId="2"/>
  </si>
  <si>
    <t>平成２２年度　占用物件の修繕報告書（県道）</t>
    <rPh sb="0" eb="2">
      <t>ヘイセイ</t>
    </rPh>
    <rPh sb="4" eb="6">
      <t>ネンド</t>
    </rPh>
    <rPh sb="7" eb="9">
      <t>センヨウ</t>
    </rPh>
    <rPh sb="9" eb="11">
      <t>ブッケン</t>
    </rPh>
    <rPh sb="12" eb="14">
      <t>シュウゼン</t>
    </rPh>
    <rPh sb="14" eb="16">
      <t>ホウコク</t>
    </rPh>
    <rPh sb="16" eb="17">
      <t>ショ</t>
    </rPh>
    <rPh sb="18" eb="20">
      <t>ケンドウ</t>
    </rPh>
    <phoneticPr fontId="2"/>
  </si>
  <si>
    <t>平成１７年度　公共用財産使用許可更新申請書
道路占用許可申請書（更新）</t>
    <rPh sb="0" eb="2">
      <t>ヘイセイ</t>
    </rPh>
    <rPh sb="4" eb="6">
      <t>ネンド</t>
    </rPh>
    <rPh sb="7" eb="10">
      <t>コウキョウヨウ</t>
    </rPh>
    <rPh sb="10" eb="12">
      <t>ザイサン</t>
    </rPh>
    <rPh sb="12" eb="14">
      <t>シヨウ</t>
    </rPh>
    <rPh sb="14" eb="16">
      <t>キョカ</t>
    </rPh>
    <rPh sb="16" eb="18">
      <t>コウシン</t>
    </rPh>
    <rPh sb="18" eb="20">
      <t>シンセイ</t>
    </rPh>
    <rPh sb="20" eb="21">
      <t>ショ</t>
    </rPh>
    <rPh sb="22" eb="24">
      <t>ドウロ</t>
    </rPh>
    <rPh sb="24" eb="26">
      <t>センヨウ</t>
    </rPh>
    <rPh sb="26" eb="28">
      <t>キョカ</t>
    </rPh>
    <rPh sb="28" eb="30">
      <t>シンセイ</t>
    </rPh>
    <rPh sb="30" eb="31">
      <t>ショ</t>
    </rPh>
    <rPh sb="32" eb="34">
      <t>コウシン</t>
    </rPh>
    <phoneticPr fontId="2"/>
  </si>
  <si>
    <t>平成11～21年度　道路・河川占用許可（期間更新）申請書（新潟県）</t>
    <rPh sb="0" eb="2">
      <t>ヘイセイ</t>
    </rPh>
    <rPh sb="7" eb="9">
      <t>ネンド</t>
    </rPh>
    <rPh sb="10" eb="12">
      <t>ドウロ</t>
    </rPh>
    <rPh sb="13" eb="15">
      <t>カセン</t>
    </rPh>
    <rPh sb="15" eb="17">
      <t>センヨウ</t>
    </rPh>
    <rPh sb="17" eb="19">
      <t>キョカ</t>
    </rPh>
    <rPh sb="20" eb="22">
      <t>キカン</t>
    </rPh>
    <rPh sb="22" eb="24">
      <t>コウシン</t>
    </rPh>
    <rPh sb="25" eb="27">
      <t>シンセイ</t>
    </rPh>
    <rPh sb="27" eb="28">
      <t>ショ</t>
    </rPh>
    <rPh sb="29" eb="32">
      <t>ニイガタケン</t>
    </rPh>
    <phoneticPr fontId="2"/>
  </si>
  <si>
    <t>平成15～16年度　公共用財産許可申請書</t>
    <rPh sb="0" eb="2">
      <t>ヘイセイ</t>
    </rPh>
    <rPh sb="7" eb="9">
      <t>ネンド</t>
    </rPh>
    <rPh sb="10" eb="13">
      <t>コウキョウヨウ</t>
    </rPh>
    <rPh sb="13" eb="15">
      <t>ザイサン</t>
    </rPh>
    <rPh sb="15" eb="17">
      <t>キョカ</t>
    </rPh>
    <rPh sb="17" eb="19">
      <t>シンセイ</t>
    </rPh>
    <rPh sb="19" eb="20">
      <t>ショ</t>
    </rPh>
    <phoneticPr fontId="2"/>
  </si>
  <si>
    <t>平成１８年度　公共用財産許可申請書</t>
    <rPh sb="0" eb="2">
      <t>ヘイセイ</t>
    </rPh>
    <rPh sb="4" eb="6">
      <t>ネンド</t>
    </rPh>
    <rPh sb="7" eb="10">
      <t>コウキョウヨウ</t>
    </rPh>
    <rPh sb="10" eb="12">
      <t>ザイサン</t>
    </rPh>
    <rPh sb="12" eb="14">
      <t>キョカ</t>
    </rPh>
    <rPh sb="14" eb="16">
      <t>シンセイ</t>
    </rPh>
    <rPh sb="16" eb="17">
      <t>ショ</t>
    </rPh>
    <phoneticPr fontId="2"/>
  </si>
  <si>
    <t>平成７年度　河川法許可申請書（赤海・水島町・三本木）</t>
    <rPh sb="0" eb="2">
      <t>ヘイセイ</t>
    </rPh>
    <rPh sb="3" eb="5">
      <t>ネンド</t>
    </rPh>
    <rPh sb="6" eb="9">
      <t>カセンホウ</t>
    </rPh>
    <rPh sb="9" eb="11">
      <t>キョカ</t>
    </rPh>
    <rPh sb="11" eb="13">
      <t>シンセイ</t>
    </rPh>
    <rPh sb="13" eb="14">
      <t>ショ</t>
    </rPh>
    <rPh sb="15" eb="16">
      <t>アカ</t>
    </rPh>
    <rPh sb="16" eb="17">
      <t>ウミ</t>
    </rPh>
    <rPh sb="18" eb="21">
      <t>ミズシマチョウ</t>
    </rPh>
    <rPh sb="22" eb="24">
      <t>サンホン</t>
    </rPh>
    <rPh sb="24" eb="25">
      <t>キ</t>
    </rPh>
    <phoneticPr fontId="2"/>
  </si>
  <si>
    <t>平成16年度　河川法許可申請書（三本木）</t>
    <rPh sb="0" eb="2">
      <t>ヘイセイ</t>
    </rPh>
    <rPh sb="4" eb="6">
      <t>ネンド</t>
    </rPh>
    <rPh sb="7" eb="10">
      <t>カセンホウ</t>
    </rPh>
    <rPh sb="10" eb="12">
      <t>キョカ</t>
    </rPh>
    <rPh sb="12" eb="14">
      <t>シンセイ</t>
    </rPh>
    <rPh sb="14" eb="15">
      <t>ショ</t>
    </rPh>
    <rPh sb="16" eb="18">
      <t>サンホン</t>
    </rPh>
    <rPh sb="18" eb="19">
      <t>キ</t>
    </rPh>
    <phoneticPr fontId="2"/>
  </si>
  <si>
    <t>昭和61年度～平成4年度
　河川法許可申請書（土深・赤海）</t>
    <rPh sb="0" eb="2">
      <t>ショウワ</t>
    </rPh>
    <rPh sb="4" eb="6">
      <t>ネンド</t>
    </rPh>
    <rPh sb="7" eb="9">
      <t>ヘイセイ</t>
    </rPh>
    <rPh sb="10" eb="12">
      <t>ネンド</t>
    </rPh>
    <rPh sb="14" eb="17">
      <t>カセンホウ</t>
    </rPh>
    <rPh sb="17" eb="19">
      <t>キョカ</t>
    </rPh>
    <rPh sb="19" eb="21">
      <t>シンセイ</t>
    </rPh>
    <rPh sb="21" eb="22">
      <t>ショ</t>
    </rPh>
    <rPh sb="23" eb="24">
      <t>ツチ</t>
    </rPh>
    <rPh sb="24" eb="25">
      <t>フカ</t>
    </rPh>
    <rPh sb="26" eb="27">
      <t>アカ</t>
    </rPh>
    <rPh sb="27" eb="28">
      <t>ウミ</t>
    </rPh>
    <phoneticPr fontId="2"/>
  </si>
  <si>
    <t>平成１７年度　再生資源利用・促進計画
　　　　　　　　建設リサイクル法関連書類綴</t>
    <rPh sb="0" eb="2">
      <t>ヘイセイ</t>
    </rPh>
    <rPh sb="4" eb="6">
      <t>ネンド</t>
    </rPh>
    <rPh sb="7" eb="9">
      <t>サイセイ</t>
    </rPh>
    <rPh sb="9" eb="11">
      <t>シゲン</t>
    </rPh>
    <rPh sb="11" eb="13">
      <t>リヨウ</t>
    </rPh>
    <rPh sb="14" eb="16">
      <t>ソクシン</t>
    </rPh>
    <rPh sb="16" eb="18">
      <t>ケイカク</t>
    </rPh>
    <rPh sb="27" eb="29">
      <t>ケンセツ</t>
    </rPh>
    <rPh sb="34" eb="35">
      <t>ホウ</t>
    </rPh>
    <rPh sb="35" eb="37">
      <t>カンレン</t>
    </rPh>
    <rPh sb="37" eb="39">
      <t>ショルイ</t>
    </rPh>
    <rPh sb="39" eb="40">
      <t>ツヅ</t>
    </rPh>
    <phoneticPr fontId="2"/>
  </si>
  <si>
    <t>昭和54～平成３年度　私道内下水道管渠布設申請書　　</t>
    <rPh sb="0" eb="2">
      <t>ショウワ</t>
    </rPh>
    <rPh sb="5" eb="7">
      <t>ヘイセイ</t>
    </rPh>
    <rPh sb="8" eb="10">
      <t>ネンド</t>
    </rPh>
    <rPh sb="11" eb="13">
      <t>シドウ</t>
    </rPh>
    <rPh sb="13" eb="14">
      <t>ナイ</t>
    </rPh>
    <rPh sb="14" eb="16">
      <t>ゲスイ</t>
    </rPh>
    <rPh sb="16" eb="17">
      <t>ドウ</t>
    </rPh>
    <rPh sb="17" eb="18">
      <t>カン</t>
    </rPh>
    <rPh sb="18" eb="19">
      <t>キョ</t>
    </rPh>
    <rPh sb="19" eb="21">
      <t>フセツ</t>
    </rPh>
    <rPh sb="21" eb="23">
      <t>シンセイ</t>
    </rPh>
    <rPh sb="23" eb="24">
      <t>ショ</t>
    </rPh>
    <phoneticPr fontId="2"/>
  </si>
  <si>
    <t>平成４～９年度　私道内下水道管渠布設申請書　　</t>
    <rPh sb="0" eb="2">
      <t>ヘイセイ</t>
    </rPh>
    <rPh sb="5" eb="7">
      <t>ネンド</t>
    </rPh>
    <rPh sb="8" eb="10">
      <t>シドウ</t>
    </rPh>
    <rPh sb="10" eb="11">
      <t>ナイ</t>
    </rPh>
    <rPh sb="11" eb="13">
      <t>ゲスイ</t>
    </rPh>
    <rPh sb="13" eb="14">
      <t>ドウ</t>
    </rPh>
    <rPh sb="14" eb="15">
      <t>カン</t>
    </rPh>
    <rPh sb="15" eb="16">
      <t>キョ</t>
    </rPh>
    <rPh sb="16" eb="18">
      <t>フセツ</t>
    </rPh>
    <rPh sb="18" eb="20">
      <t>シンセイ</t>
    </rPh>
    <rPh sb="20" eb="21">
      <t>ショ</t>
    </rPh>
    <phoneticPr fontId="2"/>
  </si>
  <si>
    <t>平成10～22年度　私道内下水道管渠布設申請書　　</t>
    <rPh sb="0" eb="2">
      <t>ヘイセイ</t>
    </rPh>
    <rPh sb="7" eb="9">
      <t>ネンド</t>
    </rPh>
    <rPh sb="10" eb="12">
      <t>シドウ</t>
    </rPh>
    <rPh sb="12" eb="13">
      <t>ナイ</t>
    </rPh>
    <rPh sb="13" eb="15">
      <t>ゲスイ</t>
    </rPh>
    <rPh sb="15" eb="16">
      <t>ドウ</t>
    </rPh>
    <rPh sb="16" eb="17">
      <t>カン</t>
    </rPh>
    <rPh sb="17" eb="18">
      <t>キョ</t>
    </rPh>
    <rPh sb="18" eb="20">
      <t>フセツ</t>
    </rPh>
    <rPh sb="20" eb="22">
      <t>シンセイ</t>
    </rPh>
    <rPh sb="22" eb="23">
      <t>ショ</t>
    </rPh>
    <phoneticPr fontId="2"/>
  </si>
  <si>
    <t>平成２３年度　設計用資材単価　関係綴</t>
    <rPh sb="0" eb="2">
      <t>ヘイセイ</t>
    </rPh>
    <rPh sb="4" eb="6">
      <t>ネンド</t>
    </rPh>
    <rPh sb="7" eb="10">
      <t>セッケイヨウ</t>
    </rPh>
    <rPh sb="10" eb="12">
      <t>シザイ</t>
    </rPh>
    <rPh sb="12" eb="14">
      <t>タンカ</t>
    </rPh>
    <rPh sb="15" eb="17">
      <t>カンケイ</t>
    </rPh>
    <rPh sb="17" eb="18">
      <t>ツヅ</t>
    </rPh>
    <phoneticPr fontId="2"/>
  </si>
  <si>
    <t>昭和60～63年度　公共桝設置同意書　</t>
    <rPh sb="0" eb="2">
      <t>ショウワ</t>
    </rPh>
    <rPh sb="7" eb="9">
      <t>ネンド</t>
    </rPh>
    <rPh sb="10" eb="12">
      <t>コウキョウ</t>
    </rPh>
    <rPh sb="12" eb="13">
      <t>マス</t>
    </rPh>
    <rPh sb="13" eb="15">
      <t>セッチ</t>
    </rPh>
    <rPh sb="15" eb="17">
      <t>ドウイ</t>
    </rPh>
    <rPh sb="17" eb="18">
      <t>ショ</t>
    </rPh>
    <phoneticPr fontId="2"/>
  </si>
  <si>
    <t>平成９～10年度　公共桝設置同意書　</t>
    <rPh sb="0" eb="2">
      <t>ヘイセイ</t>
    </rPh>
    <rPh sb="6" eb="8">
      <t>ネンド</t>
    </rPh>
    <rPh sb="9" eb="11">
      <t>コウキョウ</t>
    </rPh>
    <rPh sb="11" eb="12">
      <t>マス</t>
    </rPh>
    <rPh sb="12" eb="14">
      <t>セッチ</t>
    </rPh>
    <rPh sb="14" eb="16">
      <t>ドウイ</t>
    </rPh>
    <rPh sb="16" eb="17">
      <t>ショ</t>
    </rPh>
    <phoneticPr fontId="2"/>
  </si>
  <si>
    <t>平成11～14年度　公共桝設置同意書　</t>
    <rPh sb="0" eb="2">
      <t>ヘイセイ</t>
    </rPh>
    <rPh sb="7" eb="9">
      <t>ネンド</t>
    </rPh>
    <rPh sb="10" eb="12">
      <t>コウキョウ</t>
    </rPh>
    <rPh sb="12" eb="13">
      <t>マス</t>
    </rPh>
    <rPh sb="13" eb="15">
      <t>セッチ</t>
    </rPh>
    <rPh sb="15" eb="17">
      <t>ドウイ</t>
    </rPh>
    <rPh sb="17" eb="18">
      <t>ショ</t>
    </rPh>
    <phoneticPr fontId="2"/>
  </si>
  <si>
    <t>平成15～17年度　公共桝設置同意書　</t>
    <rPh sb="0" eb="2">
      <t>ヘイセイ</t>
    </rPh>
    <rPh sb="7" eb="9">
      <t>ネンド</t>
    </rPh>
    <rPh sb="10" eb="12">
      <t>コウキョウ</t>
    </rPh>
    <rPh sb="12" eb="13">
      <t>マス</t>
    </rPh>
    <rPh sb="13" eb="15">
      <t>セッチ</t>
    </rPh>
    <rPh sb="15" eb="17">
      <t>ドウイ</t>
    </rPh>
    <rPh sb="17" eb="18">
      <t>ショ</t>
    </rPh>
    <phoneticPr fontId="2"/>
  </si>
  <si>
    <t>平成18～22年度　公共桝設置同意書　</t>
    <rPh sb="0" eb="2">
      <t>ヘイセイ</t>
    </rPh>
    <rPh sb="7" eb="9">
      <t>ネンド</t>
    </rPh>
    <rPh sb="10" eb="12">
      <t>コウキョウ</t>
    </rPh>
    <rPh sb="12" eb="13">
      <t>マス</t>
    </rPh>
    <rPh sb="13" eb="15">
      <t>セッチ</t>
    </rPh>
    <rPh sb="15" eb="17">
      <t>ドウイ</t>
    </rPh>
    <rPh sb="17" eb="18">
      <t>ショ</t>
    </rPh>
    <phoneticPr fontId="2"/>
  </si>
  <si>
    <t>平成23～26年度　公共桝設置同意書　</t>
    <rPh sb="0" eb="2">
      <t>ヘイセイ</t>
    </rPh>
    <rPh sb="7" eb="9">
      <t>ネンド</t>
    </rPh>
    <rPh sb="10" eb="12">
      <t>コウキョウ</t>
    </rPh>
    <rPh sb="12" eb="13">
      <t>マス</t>
    </rPh>
    <rPh sb="13" eb="15">
      <t>セッチ</t>
    </rPh>
    <rPh sb="15" eb="17">
      <t>ドウイ</t>
    </rPh>
    <rPh sb="17" eb="18">
      <t>ショ</t>
    </rPh>
    <phoneticPr fontId="2"/>
  </si>
  <si>
    <t>平成10～17年度　公共桝設置承諾書（旧村松町）　</t>
    <rPh sb="0" eb="2">
      <t>ヘイセイ</t>
    </rPh>
    <rPh sb="7" eb="9">
      <t>ネンド</t>
    </rPh>
    <rPh sb="10" eb="12">
      <t>コウキョウ</t>
    </rPh>
    <rPh sb="12" eb="13">
      <t>マス</t>
    </rPh>
    <rPh sb="13" eb="15">
      <t>セッチ</t>
    </rPh>
    <rPh sb="15" eb="17">
      <t>ショウダク</t>
    </rPh>
    <rPh sb="17" eb="18">
      <t>ショ</t>
    </rPh>
    <rPh sb="19" eb="20">
      <t>キュウ</t>
    </rPh>
    <rPh sb="20" eb="22">
      <t>ムラマツ</t>
    </rPh>
    <rPh sb="22" eb="23">
      <t>マチ</t>
    </rPh>
    <phoneticPr fontId="2"/>
  </si>
  <si>
    <t>昭和60～63年度　管渠布設竣工図　</t>
    <rPh sb="0" eb="2">
      <t>ショウワ</t>
    </rPh>
    <rPh sb="7" eb="9">
      <t>ネンド</t>
    </rPh>
    <rPh sb="10" eb="12">
      <t>カンキョ</t>
    </rPh>
    <rPh sb="12" eb="14">
      <t>フセツ</t>
    </rPh>
    <rPh sb="14" eb="16">
      <t>シュンコウ</t>
    </rPh>
    <rPh sb="16" eb="17">
      <t>ズ</t>
    </rPh>
    <phoneticPr fontId="2"/>
  </si>
  <si>
    <t>平成８～12年度　管渠布設竣工図　</t>
    <rPh sb="0" eb="2">
      <t>ヘイセイ</t>
    </rPh>
    <rPh sb="6" eb="8">
      <t>ネンド</t>
    </rPh>
    <rPh sb="9" eb="11">
      <t>カンキョ</t>
    </rPh>
    <rPh sb="11" eb="13">
      <t>フセツ</t>
    </rPh>
    <rPh sb="13" eb="15">
      <t>シュンコウ</t>
    </rPh>
    <rPh sb="15" eb="16">
      <t>ズ</t>
    </rPh>
    <phoneticPr fontId="2"/>
  </si>
  <si>
    <t>平成13～17年度　管渠布設竣工図　</t>
    <rPh sb="0" eb="2">
      <t>ヘイセイ</t>
    </rPh>
    <rPh sb="7" eb="9">
      <t>ネンド</t>
    </rPh>
    <rPh sb="10" eb="12">
      <t>カンキョ</t>
    </rPh>
    <rPh sb="12" eb="14">
      <t>フセツ</t>
    </rPh>
    <rPh sb="14" eb="16">
      <t>シュンコウ</t>
    </rPh>
    <rPh sb="16" eb="17">
      <t>ズ</t>
    </rPh>
    <phoneticPr fontId="2"/>
  </si>
  <si>
    <t>平成18～22年度　管渠布設竣工図　</t>
    <rPh sb="0" eb="2">
      <t>ヘイセイ</t>
    </rPh>
    <rPh sb="7" eb="9">
      <t>ネンド</t>
    </rPh>
    <rPh sb="10" eb="12">
      <t>カンキョ</t>
    </rPh>
    <rPh sb="12" eb="14">
      <t>フセツ</t>
    </rPh>
    <rPh sb="14" eb="16">
      <t>シュンコウ</t>
    </rPh>
    <rPh sb="16" eb="17">
      <t>ズ</t>
    </rPh>
    <phoneticPr fontId="2"/>
  </si>
  <si>
    <t>平成19～20年度　マンホール竣工図　</t>
    <rPh sb="0" eb="2">
      <t>ヘイセイ</t>
    </rPh>
    <rPh sb="7" eb="9">
      <t>ネンド</t>
    </rPh>
    <rPh sb="15" eb="17">
      <t>シュンコウ</t>
    </rPh>
    <rPh sb="17" eb="18">
      <t>ズ</t>
    </rPh>
    <phoneticPr fontId="2"/>
  </si>
  <si>
    <t>平成21～22年度　マンホール竣工図　</t>
    <rPh sb="0" eb="2">
      <t>ヘイセイ</t>
    </rPh>
    <rPh sb="7" eb="9">
      <t>ネンド</t>
    </rPh>
    <rPh sb="15" eb="17">
      <t>シュンコウ</t>
    </rPh>
    <rPh sb="17" eb="18">
      <t>ズ</t>
    </rPh>
    <phoneticPr fontId="2"/>
  </si>
  <si>
    <t>－</t>
    <phoneticPr fontId="2"/>
  </si>
  <si>
    <t>平成２６年度　家屋被害に関する綴</t>
    <rPh sb="7" eb="9">
      <t>カオク</t>
    </rPh>
    <rPh sb="9" eb="11">
      <t>ヒガイ</t>
    </rPh>
    <rPh sb="12" eb="13">
      <t>カン</t>
    </rPh>
    <rPh sb="15" eb="16">
      <t>ツヅ</t>
    </rPh>
    <phoneticPr fontId="2"/>
  </si>
  <si>
    <t>中部4号汚水幹線管渠布設(26-1-6)工事</t>
    <rPh sb="0" eb="2">
      <t>チュウブ</t>
    </rPh>
    <rPh sb="3" eb="4">
      <t>ゴウ</t>
    </rPh>
    <rPh sb="4" eb="6">
      <t>オスイ</t>
    </rPh>
    <rPh sb="6" eb="8">
      <t>カンセン</t>
    </rPh>
    <rPh sb="8" eb="10">
      <t>カンキョ</t>
    </rPh>
    <rPh sb="10" eb="12">
      <t>フセツ</t>
    </rPh>
    <rPh sb="20" eb="22">
      <t>コウジ</t>
    </rPh>
    <phoneticPr fontId="2"/>
  </si>
  <si>
    <t>南部第3処理分区管渠布設(26-1-7)工事</t>
    <rPh sb="0" eb="2">
      <t>ナンブ</t>
    </rPh>
    <rPh sb="2" eb="3">
      <t>ダイ</t>
    </rPh>
    <rPh sb="4" eb="6">
      <t>ショリ</t>
    </rPh>
    <rPh sb="6" eb="7">
      <t>ブン</t>
    </rPh>
    <rPh sb="7" eb="8">
      <t>ク</t>
    </rPh>
    <rPh sb="8" eb="10">
      <t>カンキョ</t>
    </rPh>
    <rPh sb="10" eb="12">
      <t>フセツ</t>
    </rPh>
    <rPh sb="20" eb="22">
      <t>コウジ</t>
    </rPh>
    <phoneticPr fontId="2"/>
  </si>
  <si>
    <t>北部第1処理分区管渠布設(26-2-17)工事</t>
    <rPh sb="0" eb="2">
      <t>ホクブ</t>
    </rPh>
    <rPh sb="2" eb="3">
      <t>ダイ</t>
    </rPh>
    <rPh sb="4" eb="6">
      <t>ショリ</t>
    </rPh>
    <rPh sb="6" eb="7">
      <t>ブン</t>
    </rPh>
    <rPh sb="7" eb="8">
      <t>ク</t>
    </rPh>
    <rPh sb="8" eb="10">
      <t>カンキョ</t>
    </rPh>
    <rPh sb="10" eb="12">
      <t>フセツ</t>
    </rPh>
    <rPh sb="21" eb="23">
      <t>コウジ</t>
    </rPh>
    <phoneticPr fontId="2"/>
  </si>
  <si>
    <t>中部処理分区管渠布設(26-2-19)工事</t>
    <rPh sb="0" eb="2">
      <t>チュウブ</t>
    </rPh>
    <rPh sb="2" eb="4">
      <t>ショリ</t>
    </rPh>
    <rPh sb="4" eb="5">
      <t>ブン</t>
    </rPh>
    <rPh sb="5" eb="6">
      <t>ク</t>
    </rPh>
    <rPh sb="6" eb="8">
      <t>カンキョ</t>
    </rPh>
    <rPh sb="8" eb="10">
      <t>フセツ</t>
    </rPh>
    <rPh sb="19" eb="21">
      <t>コウジ</t>
    </rPh>
    <phoneticPr fontId="2"/>
  </si>
  <si>
    <t>北部第1処理分区管渠布設(26-2-18)工事</t>
    <rPh sb="0" eb="2">
      <t>ホクブ</t>
    </rPh>
    <rPh sb="2" eb="3">
      <t>ダイ</t>
    </rPh>
    <rPh sb="4" eb="6">
      <t>ショリ</t>
    </rPh>
    <rPh sb="6" eb="7">
      <t>ブン</t>
    </rPh>
    <rPh sb="7" eb="8">
      <t>ク</t>
    </rPh>
    <rPh sb="8" eb="10">
      <t>カンキョ</t>
    </rPh>
    <rPh sb="10" eb="12">
      <t>フセツ</t>
    </rPh>
    <rPh sb="21" eb="23">
      <t>コウジ</t>
    </rPh>
    <phoneticPr fontId="2"/>
  </si>
  <si>
    <t>村松処理分区管渠布設(26-3-1)工事</t>
    <rPh sb="0" eb="2">
      <t>ムラマツ</t>
    </rPh>
    <rPh sb="2" eb="4">
      <t>ショリ</t>
    </rPh>
    <rPh sb="4" eb="5">
      <t>ブン</t>
    </rPh>
    <rPh sb="5" eb="6">
      <t>ク</t>
    </rPh>
    <rPh sb="6" eb="8">
      <t>カンキョ</t>
    </rPh>
    <rPh sb="8" eb="10">
      <t>フセツ</t>
    </rPh>
    <rPh sb="18" eb="20">
      <t>コウジ</t>
    </rPh>
    <phoneticPr fontId="2"/>
  </si>
  <si>
    <t>村松処理分区管渠布設(26-3-2)工事</t>
    <rPh sb="0" eb="2">
      <t>ムラマツ</t>
    </rPh>
    <rPh sb="2" eb="4">
      <t>ショリ</t>
    </rPh>
    <rPh sb="4" eb="5">
      <t>ブン</t>
    </rPh>
    <rPh sb="5" eb="6">
      <t>ク</t>
    </rPh>
    <rPh sb="6" eb="8">
      <t>カンキョ</t>
    </rPh>
    <rPh sb="8" eb="10">
      <t>フセツ</t>
    </rPh>
    <rPh sb="18" eb="20">
      <t>コウジ</t>
    </rPh>
    <phoneticPr fontId="2"/>
  </si>
  <si>
    <t>平成26年度　南部第2処理分区中継ポンプ場　マンホールポンプ撤去工事</t>
    <rPh sb="0" eb="2">
      <t>ヘイセイ</t>
    </rPh>
    <rPh sb="4" eb="6">
      <t>ネンド</t>
    </rPh>
    <rPh sb="7" eb="9">
      <t>ナンブ</t>
    </rPh>
    <rPh sb="9" eb="10">
      <t>ダイ</t>
    </rPh>
    <rPh sb="11" eb="13">
      <t>ショリ</t>
    </rPh>
    <rPh sb="13" eb="14">
      <t>ブン</t>
    </rPh>
    <rPh sb="14" eb="15">
      <t>ク</t>
    </rPh>
    <rPh sb="15" eb="17">
      <t>チュウケイ</t>
    </rPh>
    <rPh sb="20" eb="21">
      <t>ジョウ</t>
    </rPh>
    <rPh sb="30" eb="32">
      <t>テッキョ</t>
    </rPh>
    <rPh sb="32" eb="34">
      <t>コウジ</t>
    </rPh>
    <phoneticPr fontId="2"/>
  </si>
  <si>
    <t>平成26年度　まちづくり事業関連公共桝移設工事</t>
    <rPh sb="0" eb="2">
      <t>ヘイセイ</t>
    </rPh>
    <rPh sb="4" eb="6">
      <t>ネンド</t>
    </rPh>
    <rPh sb="12" eb="14">
      <t>ジギョウ</t>
    </rPh>
    <rPh sb="14" eb="16">
      <t>カンレン</t>
    </rPh>
    <rPh sb="16" eb="18">
      <t>コウキョウ</t>
    </rPh>
    <rPh sb="18" eb="19">
      <t>マス</t>
    </rPh>
    <rPh sb="19" eb="21">
      <t>イセツ</t>
    </rPh>
    <rPh sb="21" eb="23">
      <t>コウジ</t>
    </rPh>
    <phoneticPr fontId="2"/>
  </si>
  <si>
    <t>昭和62年度 公共単委第1号　村松町公共下水道事業土質調査業務委託報告書</t>
    <rPh sb="0" eb="2">
      <t>ショウワ</t>
    </rPh>
    <rPh sb="4" eb="6">
      <t>ネンド</t>
    </rPh>
    <rPh sb="7" eb="9">
      <t>コウキョウ</t>
    </rPh>
    <rPh sb="9" eb="10">
      <t>タン</t>
    </rPh>
    <rPh sb="10" eb="11">
      <t>イ</t>
    </rPh>
    <rPh sb="11" eb="12">
      <t>ダイ</t>
    </rPh>
    <rPh sb="13" eb="14">
      <t>ゴウ</t>
    </rPh>
    <rPh sb="15" eb="18">
      <t>ムラマツマチ</t>
    </rPh>
    <rPh sb="18" eb="20">
      <t>コウキョウ</t>
    </rPh>
    <rPh sb="20" eb="23">
      <t>ゲスイドウ</t>
    </rPh>
    <rPh sb="23" eb="25">
      <t>ジギョウ</t>
    </rPh>
    <rPh sb="25" eb="27">
      <t>ドシツ</t>
    </rPh>
    <rPh sb="27" eb="29">
      <t>チョウサ</t>
    </rPh>
    <rPh sb="29" eb="31">
      <t>ギョウム</t>
    </rPh>
    <rPh sb="31" eb="33">
      <t>イタク</t>
    </rPh>
    <rPh sb="33" eb="36">
      <t>ホウコクショ</t>
    </rPh>
    <phoneticPr fontId="2"/>
  </si>
  <si>
    <t>昭和59年度　第104号　公共下水道事業地質調査委託報告書</t>
    <rPh sb="0" eb="2">
      <t>ショウワ</t>
    </rPh>
    <rPh sb="4" eb="6">
      <t>ネンド</t>
    </rPh>
    <rPh sb="7" eb="8">
      <t>ダイ</t>
    </rPh>
    <rPh sb="11" eb="12">
      <t>ゴウ</t>
    </rPh>
    <rPh sb="13" eb="15">
      <t>コウキョウ</t>
    </rPh>
    <rPh sb="15" eb="18">
      <t>ゲスイドウ</t>
    </rPh>
    <rPh sb="18" eb="20">
      <t>ジギョウ</t>
    </rPh>
    <rPh sb="20" eb="22">
      <t>チシツ</t>
    </rPh>
    <rPh sb="22" eb="24">
      <t>チョウサ</t>
    </rPh>
    <rPh sb="24" eb="26">
      <t>イタク</t>
    </rPh>
    <rPh sb="26" eb="29">
      <t>ホウコクショ</t>
    </rPh>
    <phoneticPr fontId="2"/>
  </si>
  <si>
    <t>南部第3処理分区管渠築造(25-1-5)工事</t>
    <rPh sb="0" eb="2">
      <t>ナンブ</t>
    </rPh>
    <rPh sb="2" eb="3">
      <t>ダイ</t>
    </rPh>
    <rPh sb="4" eb="6">
      <t>ショリ</t>
    </rPh>
    <rPh sb="6" eb="7">
      <t>ブン</t>
    </rPh>
    <rPh sb="7" eb="8">
      <t>ク</t>
    </rPh>
    <rPh sb="8" eb="10">
      <t>カンキョ</t>
    </rPh>
    <rPh sb="10" eb="12">
      <t>チクゾウ</t>
    </rPh>
    <rPh sb="20" eb="22">
      <t>コウジ</t>
    </rPh>
    <phoneticPr fontId="2"/>
  </si>
  <si>
    <t>中部4号汚水幹線管渠築造(25-1-2)工事</t>
    <rPh sb="0" eb="2">
      <t>チュウブ</t>
    </rPh>
    <rPh sb="3" eb="4">
      <t>ゴウ</t>
    </rPh>
    <rPh sb="4" eb="6">
      <t>オスイ</t>
    </rPh>
    <rPh sb="6" eb="8">
      <t>カンセン</t>
    </rPh>
    <rPh sb="8" eb="10">
      <t>カンキョ</t>
    </rPh>
    <rPh sb="10" eb="12">
      <t>チクゾウ</t>
    </rPh>
    <rPh sb="20" eb="22">
      <t>コウジ</t>
    </rPh>
    <phoneticPr fontId="2"/>
  </si>
  <si>
    <t>中部4号汚水幹線管渠築造(25-1-1)工事</t>
    <rPh sb="0" eb="2">
      <t>チュウブ</t>
    </rPh>
    <rPh sb="3" eb="4">
      <t>ゴウ</t>
    </rPh>
    <rPh sb="4" eb="6">
      <t>オスイ</t>
    </rPh>
    <rPh sb="6" eb="8">
      <t>カンセン</t>
    </rPh>
    <rPh sb="8" eb="10">
      <t>カンキョ</t>
    </rPh>
    <rPh sb="10" eb="12">
      <t>チクゾウ</t>
    </rPh>
    <rPh sb="20" eb="22">
      <t>コウジ</t>
    </rPh>
    <phoneticPr fontId="2"/>
  </si>
  <si>
    <t>中部3号汚水幹線管渠築造(25-1-4)工事</t>
    <rPh sb="0" eb="2">
      <t>チュウブ</t>
    </rPh>
    <rPh sb="3" eb="4">
      <t>ゴウ</t>
    </rPh>
    <rPh sb="4" eb="6">
      <t>オスイ</t>
    </rPh>
    <rPh sb="6" eb="8">
      <t>カンセン</t>
    </rPh>
    <rPh sb="8" eb="10">
      <t>カンキョ</t>
    </rPh>
    <rPh sb="10" eb="12">
      <t>チクゾウ</t>
    </rPh>
    <rPh sb="20" eb="22">
      <t>コウジ</t>
    </rPh>
    <phoneticPr fontId="2"/>
  </si>
  <si>
    <t>中央雨水幹線整備既設融雪溝接続工事</t>
    <rPh sb="0" eb="2">
      <t>チュウオウ</t>
    </rPh>
    <rPh sb="2" eb="4">
      <t>ウスイ</t>
    </rPh>
    <rPh sb="4" eb="6">
      <t>カンセン</t>
    </rPh>
    <rPh sb="6" eb="8">
      <t>セイビ</t>
    </rPh>
    <rPh sb="8" eb="10">
      <t>キセツ</t>
    </rPh>
    <rPh sb="10" eb="12">
      <t>ユウセツ</t>
    </rPh>
    <rPh sb="12" eb="13">
      <t>コウ</t>
    </rPh>
    <rPh sb="13" eb="15">
      <t>セツゾク</t>
    </rPh>
    <rPh sb="15" eb="17">
      <t>コウジ</t>
    </rPh>
    <phoneticPr fontId="2"/>
  </si>
  <si>
    <t>御堂入雨水幹線整備(第1工区)工事</t>
    <rPh sb="0" eb="2">
      <t>ミドウ</t>
    </rPh>
    <rPh sb="2" eb="3">
      <t>イ</t>
    </rPh>
    <rPh sb="3" eb="5">
      <t>ウスイ</t>
    </rPh>
    <rPh sb="5" eb="7">
      <t>カンセン</t>
    </rPh>
    <rPh sb="7" eb="9">
      <t>セイビ</t>
    </rPh>
    <rPh sb="10" eb="11">
      <t>ダイ</t>
    </rPh>
    <rPh sb="12" eb="14">
      <t>コウク</t>
    </rPh>
    <rPh sb="15" eb="17">
      <t>コウジ</t>
    </rPh>
    <phoneticPr fontId="2"/>
  </si>
  <si>
    <t>南部第3処理分区管渠布設(25-1-20)工事</t>
    <rPh sb="0" eb="2">
      <t>ナンブ</t>
    </rPh>
    <rPh sb="2" eb="3">
      <t>ダイ</t>
    </rPh>
    <rPh sb="4" eb="6">
      <t>ショリ</t>
    </rPh>
    <rPh sb="6" eb="8">
      <t>ブンク</t>
    </rPh>
    <rPh sb="8" eb="10">
      <t>カンキョ</t>
    </rPh>
    <rPh sb="10" eb="12">
      <t>フセツ</t>
    </rPh>
    <rPh sb="21" eb="23">
      <t>コウジ</t>
    </rPh>
    <phoneticPr fontId="2"/>
  </si>
  <si>
    <t>中部3号汚水幹線管渠築造(25-1-3)工事</t>
    <rPh sb="0" eb="2">
      <t>チュウブ</t>
    </rPh>
    <rPh sb="3" eb="4">
      <t>ゴウ</t>
    </rPh>
    <rPh sb="4" eb="6">
      <t>オスイ</t>
    </rPh>
    <rPh sb="6" eb="8">
      <t>カンセン</t>
    </rPh>
    <rPh sb="8" eb="10">
      <t>カンキョ</t>
    </rPh>
    <rPh sb="10" eb="12">
      <t>チクゾウ</t>
    </rPh>
    <rPh sb="20" eb="22">
      <t>コウジ</t>
    </rPh>
    <phoneticPr fontId="2"/>
  </si>
  <si>
    <t>繰越</t>
    <rPh sb="0" eb="2">
      <t>クリコシ</t>
    </rPh>
    <phoneticPr fontId="2"/>
  </si>
  <si>
    <t>御堂入雨水幹線整備(第2工区)工事</t>
    <rPh sb="0" eb="2">
      <t>ミドウ</t>
    </rPh>
    <rPh sb="2" eb="3">
      <t>イ</t>
    </rPh>
    <rPh sb="3" eb="5">
      <t>ウスイ</t>
    </rPh>
    <rPh sb="5" eb="7">
      <t>カンセン</t>
    </rPh>
    <rPh sb="7" eb="9">
      <t>セイビ</t>
    </rPh>
    <rPh sb="10" eb="11">
      <t>ダイ</t>
    </rPh>
    <rPh sb="12" eb="14">
      <t>コウク</t>
    </rPh>
    <rPh sb="15" eb="17">
      <t>コウジ</t>
    </rPh>
    <phoneticPr fontId="2"/>
  </si>
  <si>
    <t>村松処理分区管渠布設(26-1-16)工事</t>
    <rPh sb="0" eb="2">
      <t>ムラマツ</t>
    </rPh>
    <rPh sb="2" eb="4">
      <t>ショリ</t>
    </rPh>
    <rPh sb="4" eb="5">
      <t>ブン</t>
    </rPh>
    <rPh sb="5" eb="6">
      <t>ク</t>
    </rPh>
    <rPh sb="6" eb="8">
      <t>カンキョ</t>
    </rPh>
    <rPh sb="8" eb="10">
      <t>フセツ</t>
    </rPh>
    <rPh sb="19" eb="21">
      <t>コウジ</t>
    </rPh>
    <phoneticPr fontId="2"/>
  </si>
  <si>
    <t>平成8年度 五泉市下水道地質調査報告書</t>
    <rPh sb="0" eb="2">
      <t>ヘイセイ</t>
    </rPh>
    <rPh sb="3" eb="5">
      <t>ネンド</t>
    </rPh>
    <rPh sb="6" eb="9">
      <t>ゴセンシ</t>
    </rPh>
    <rPh sb="9" eb="12">
      <t>ゲスイドウ</t>
    </rPh>
    <rPh sb="12" eb="14">
      <t>チシツ</t>
    </rPh>
    <rPh sb="14" eb="16">
      <t>チョウサ</t>
    </rPh>
    <rPh sb="16" eb="19">
      <t>ホウコクショ</t>
    </rPh>
    <phoneticPr fontId="2"/>
  </si>
  <si>
    <t xml:space="preserve">平成6年度　信濃川下流流域下水道（新津処理区）関連　五泉市公共下水道事業計画変更認可申請書 </t>
    <rPh sb="4" eb="5">
      <t>ド</t>
    </rPh>
    <rPh sb="6" eb="9">
      <t>シナノガワ</t>
    </rPh>
    <rPh sb="9" eb="11">
      <t>カリュウ</t>
    </rPh>
    <rPh sb="11" eb="13">
      <t>リュウイキ</t>
    </rPh>
    <rPh sb="13" eb="16">
      <t>ゲスイドウ</t>
    </rPh>
    <rPh sb="17" eb="19">
      <t>ニイツ</t>
    </rPh>
    <rPh sb="19" eb="21">
      <t>ショリ</t>
    </rPh>
    <rPh sb="21" eb="22">
      <t>ク</t>
    </rPh>
    <rPh sb="23" eb="25">
      <t>カンレン</t>
    </rPh>
    <rPh sb="26" eb="28">
      <t>ゴセン</t>
    </rPh>
    <rPh sb="28" eb="29">
      <t>シ</t>
    </rPh>
    <rPh sb="29" eb="31">
      <t>コウキョウ</t>
    </rPh>
    <rPh sb="31" eb="34">
      <t>ゲスイドウ</t>
    </rPh>
    <rPh sb="34" eb="36">
      <t>ジギョウ</t>
    </rPh>
    <rPh sb="36" eb="38">
      <t>ケイカク</t>
    </rPh>
    <rPh sb="38" eb="40">
      <t>ヘンコウ</t>
    </rPh>
    <rPh sb="40" eb="42">
      <t>ニンカ</t>
    </rPh>
    <rPh sb="42" eb="45">
      <t>シンセイショ</t>
    </rPh>
    <phoneticPr fontId="2"/>
  </si>
  <si>
    <t>昭和53年度　信濃川流域下水道（新津処理区）関連
五泉市公共下水道基本計画</t>
    <rPh sb="0" eb="2">
      <t>ショウワ</t>
    </rPh>
    <rPh sb="4" eb="6">
      <t>ネンド</t>
    </rPh>
    <rPh sb="7" eb="10">
      <t>シナノガワ</t>
    </rPh>
    <rPh sb="10" eb="12">
      <t>リュウイキ</t>
    </rPh>
    <rPh sb="12" eb="15">
      <t>ゲスイドウ</t>
    </rPh>
    <rPh sb="16" eb="18">
      <t>ニイツ</t>
    </rPh>
    <rPh sb="18" eb="20">
      <t>ショリ</t>
    </rPh>
    <rPh sb="20" eb="21">
      <t>ク</t>
    </rPh>
    <rPh sb="22" eb="24">
      <t>カンレン</t>
    </rPh>
    <rPh sb="25" eb="28">
      <t>ゴセンシ</t>
    </rPh>
    <rPh sb="28" eb="30">
      <t>コウキョウ</t>
    </rPh>
    <rPh sb="30" eb="33">
      <t>ゲスイドウ</t>
    </rPh>
    <rPh sb="33" eb="35">
      <t>キホン</t>
    </rPh>
    <rPh sb="35" eb="37">
      <t>ケイカク</t>
    </rPh>
    <phoneticPr fontId="2"/>
  </si>
  <si>
    <t>昭和55年　五泉都市計画下水道事業　五泉市公共下水道変更認可申請書</t>
    <rPh sb="6" eb="8">
      <t>ゴセン</t>
    </rPh>
    <rPh sb="8" eb="10">
      <t>トシ</t>
    </rPh>
    <rPh sb="10" eb="12">
      <t>ケイカク</t>
    </rPh>
    <rPh sb="12" eb="14">
      <t>ゲスイ</t>
    </rPh>
    <rPh sb="14" eb="15">
      <t>ドウ</t>
    </rPh>
    <rPh sb="15" eb="17">
      <t>ジギョウ</t>
    </rPh>
    <rPh sb="18" eb="20">
      <t>ゴセン</t>
    </rPh>
    <rPh sb="20" eb="21">
      <t>シ</t>
    </rPh>
    <rPh sb="21" eb="23">
      <t>コウキョウ</t>
    </rPh>
    <rPh sb="23" eb="25">
      <t>ゲスイ</t>
    </rPh>
    <rPh sb="25" eb="26">
      <t>ドウ</t>
    </rPh>
    <rPh sb="26" eb="28">
      <t>ヘンコウ</t>
    </rPh>
    <rPh sb="28" eb="30">
      <t>ニンカ</t>
    </rPh>
    <rPh sb="30" eb="32">
      <t>シンセイ</t>
    </rPh>
    <rPh sb="32" eb="33">
      <t>ショ</t>
    </rPh>
    <phoneticPr fontId="2"/>
  </si>
  <si>
    <t>昭和53年度　五泉都市計画下水道計画決定承認申請書</t>
    <rPh sb="0" eb="2">
      <t>ショウワ</t>
    </rPh>
    <rPh sb="4" eb="6">
      <t>ネンド</t>
    </rPh>
    <rPh sb="7" eb="9">
      <t>ゴセン</t>
    </rPh>
    <rPh sb="9" eb="11">
      <t>トシ</t>
    </rPh>
    <rPh sb="11" eb="13">
      <t>ケイカク</t>
    </rPh>
    <rPh sb="13" eb="15">
      <t>ゲスイ</t>
    </rPh>
    <rPh sb="15" eb="16">
      <t>ドウ</t>
    </rPh>
    <rPh sb="16" eb="18">
      <t>ケイカク</t>
    </rPh>
    <rPh sb="18" eb="20">
      <t>ケッテイ</t>
    </rPh>
    <rPh sb="20" eb="22">
      <t>ショウニン</t>
    </rPh>
    <rPh sb="22" eb="24">
      <t>シンセイ</t>
    </rPh>
    <rPh sb="24" eb="25">
      <t>ショ</t>
    </rPh>
    <phoneticPr fontId="2"/>
  </si>
  <si>
    <t>昭和54年度　信濃川下流流域下水道(新津処理区）関連　五泉市公共下水道事業認可申請書</t>
    <rPh sb="0" eb="2">
      <t>ショウワ</t>
    </rPh>
    <rPh sb="4" eb="6">
      <t>ネンド</t>
    </rPh>
    <rPh sb="7" eb="10">
      <t>シナノガワ</t>
    </rPh>
    <rPh sb="10" eb="12">
      <t>カリュウ</t>
    </rPh>
    <rPh sb="12" eb="14">
      <t>リュウイキ</t>
    </rPh>
    <rPh sb="14" eb="16">
      <t>ゲスイ</t>
    </rPh>
    <rPh sb="16" eb="17">
      <t>ドウ</t>
    </rPh>
    <rPh sb="18" eb="20">
      <t>ニイツ</t>
    </rPh>
    <rPh sb="20" eb="22">
      <t>ショリ</t>
    </rPh>
    <rPh sb="22" eb="23">
      <t>ク</t>
    </rPh>
    <rPh sb="24" eb="26">
      <t>カンレン</t>
    </rPh>
    <rPh sb="27" eb="29">
      <t>ゴセン</t>
    </rPh>
    <rPh sb="29" eb="30">
      <t>シ</t>
    </rPh>
    <rPh sb="30" eb="32">
      <t>コウキョウ</t>
    </rPh>
    <rPh sb="32" eb="34">
      <t>ゲスイ</t>
    </rPh>
    <rPh sb="34" eb="35">
      <t>ドウ</t>
    </rPh>
    <rPh sb="35" eb="37">
      <t>ジギョウ</t>
    </rPh>
    <rPh sb="37" eb="39">
      <t>ニンカ</t>
    </rPh>
    <rPh sb="39" eb="41">
      <t>シンセイ</t>
    </rPh>
    <rPh sb="41" eb="42">
      <t>ショ</t>
    </rPh>
    <phoneticPr fontId="2"/>
  </si>
  <si>
    <t>昭和54年　信濃川下流流域下水道事業計画変更認可申請書</t>
    <rPh sb="6" eb="9">
      <t>シナノガワ</t>
    </rPh>
    <rPh sb="9" eb="11">
      <t>カリュウ</t>
    </rPh>
    <rPh sb="11" eb="13">
      <t>リュウイキ</t>
    </rPh>
    <rPh sb="13" eb="15">
      <t>ゲスイ</t>
    </rPh>
    <rPh sb="15" eb="16">
      <t>ドウ</t>
    </rPh>
    <rPh sb="16" eb="18">
      <t>ジギョウ</t>
    </rPh>
    <rPh sb="18" eb="20">
      <t>ケイカク</t>
    </rPh>
    <rPh sb="20" eb="22">
      <t>ヘンコウ</t>
    </rPh>
    <rPh sb="22" eb="24">
      <t>ニンカ</t>
    </rPh>
    <rPh sb="24" eb="26">
      <t>シンセイ</t>
    </rPh>
    <rPh sb="26" eb="27">
      <t>ショ</t>
    </rPh>
    <phoneticPr fontId="2"/>
  </si>
  <si>
    <t>昭和54年　信濃川下流流域下水道(新津処理区）都市計画決定変更図書　　</t>
    <rPh sb="6" eb="9">
      <t>シナノガワ</t>
    </rPh>
    <rPh sb="9" eb="11">
      <t>カリュウ</t>
    </rPh>
    <rPh sb="11" eb="13">
      <t>リュウイキ</t>
    </rPh>
    <rPh sb="13" eb="15">
      <t>ゲスイ</t>
    </rPh>
    <rPh sb="15" eb="16">
      <t>ドウ</t>
    </rPh>
    <rPh sb="17" eb="19">
      <t>ニイツ</t>
    </rPh>
    <rPh sb="19" eb="21">
      <t>ショリ</t>
    </rPh>
    <rPh sb="21" eb="22">
      <t>ク</t>
    </rPh>
    <rPh sb="23" eb="25">
      <t>トシ</t>
    </rPh>
    <rPh sb="25" eb="27">
      <t>ケイカク</t>
    </rPh>
    <rPh sb="27" eb="29">
      <t>ケッテイ</t>
    </rPh>
    <rPh sb="29" eb="31">
      <t>ヘンコウ</t>
    </rPh>
    <rPh sb="31" eb="32">
      <t>ズ</t>
    </rPh>
    <rPh sb="32" eb="33">
      <t>ショ</t>
    </rPh>
    <phoneticPr fontId="2"/>
  </si>
  <si>
    <t>昭和54年度　信濃川下流流域下水道(新津処理区）都市計画事業認可申請書　　　　</t>
    <rPh sb="7" eb="10">
      <t>シナノガワ</t>
    </rPh>
    <rPh sb="10" eb="12">
      <t>カリュウ</t>
    </rPh>
    <rPh sb="12" eb="14">
      <t>リュウイキ</t>
    </rPh>
    <rPh sb="14" eb="16">
      <t>ゲスイ</t>
    </rPh>
    <rPh sb="16" eb="17">
      <t>ドウ</t>
    </rPh>
    <rPh sb="18" eb="20">
      <t>ニイツ</t>
    </rPh>
    <rPh sb="20" eb="22">
      <t>ショリ</t>
    </rPh>
    <rPh sb="22" eb="23">
      <t>ク</t>
    </rPh>
    <rPh sb="24" eb="26">
      <t>トシ</t>
    </rPh>
    <rPh sb="26" eb="28">
      <t>ケイカク</t>
    </rPh>
    <rPh sb="28" eb="30">
      <t>ジギョウ</t>
    </rPh>
    <rPh sb="30" eb="32">
      <t>ニンカ</t>
    </rPh>
    <rPh sb="32" eb="34">
      <t>シンセイ</t>
    </rPh>
    <rPh sb="34" eb="35">
      <t>ショ</t>
    </rPh>
    <phoneticPr fontId="2"/>
  </si>
  <si>
    <t>昭和57年　信濃川下流流域下水道　都市計画事業変更認可申請書　　　</t>
    <rPh sb="6" eb="9">
      <t>シナノガワ</t>
    </rPh>
    <rPh sb="9" eb="11">
      <t>カリュウ</t>
    </rPh>
    <rPh sb="11" eb="13">
      <t>リュウイキ</t>
    </rPh>
    <rPh sb="13" eb="15">
      <t>ゲスイ</t>
    </rPh>
    <rPh sb="15" eb="16">
      <t>ドウ</t>
    </rPh>
    <rPh sb="17" eb="19">
      <t>トシ</t>
    </rPh>
    <rPh sb="19" eb="21">
      <t>ケイカク</t>
    </rPh>
    <rPh sb="21" eb="23">
      <t>ジギョウ</t>
    </rPh>
    <rPh sb="23" eb="25">
      <t>ヘンコウ</t>
    </rPh>
    <rPh sb="25" eb="27">
      <t>ニンカ</t>
    </rPh>
    <rPh sb="27" eb="29">
      <t>シンセイ</t>
    </rPh>
    <rPh sb="29" eb="30">
      <t>ショ</t>
    </rPh>
    <phoneticPr fontId="2"/>
  </si>
  <si>
    <t>昭和57年　信濃川下流流域下水道(新津処理区）都市計画決定変更図書　　</t>
    <rPh sb="6" eb="9">
      <t>シナノガワ</t>
    </rPh>
    <rPh sb="9" eb="11">
      <t>カリュウ</t>
    </rPh>
    <rPh sb="11" eb="13">
      <t>リュウイキ</t>
    </rPh>
    <rPh sb="13" eb="15">
      <t>ゲスイ</t>
    </rPh>
    <rPh sb="15" eb="16">
      <t>ドウ</t>
    </rPh>
    <rPh sb="17" eb="19">
      <t>ニイツ</t>
    </rPh>
    <rPh sb="19" eb="21">
      <t>ショリ</t>
    </rPh>
    <rPh sb="21" eb="22">
      <t>ク</t>
    </rPh>
    <rPh sb="23" eb="25">
      <t>トシ</t>
    </rPh>
    <rPh sb="25" eb="27">
      <t>ケイカク</t>
    </rPh>
    <rPh sb="27" eb="29">
      <t>ケッテイ</t>
    </rPh>
    <rPh sb="29" eb="31">
      <t>ヘンコウ</t>
    </rPh>
    <rPh sb="31" eb="32">
      <t>ズ</t>
    </rPh>
    <rPh sb="32" eb="33">
      <t>ショ</t>
    </rPh>
    <phoneticPr fontId="2"/>
  </si>
  <si>
    <t>平成27年度工事関係書類</t>
    <rPh sb="0" eb="2">
      <t>ヘイセイ</t>
    </rPh>
    <rPh sb="4" eb="6">
      <t>ネンド</t>
    </rPh>
    <rPh sb="6" eb="8">
      <t>コウジ</t>
    </rPh>
    <rPh sb="8" eb="10">
      <t>カンケイ</t>
    </rPh>
    <rPh sb="10" eb="12">
      <t>ショルイ</t>
    </rPh>
    <phoneticPr fontId="2"/>
  </si>
  <si>
    <t>中央雨水幹線接続部架樋設置工事</t>
    <rPh sb="0" eb="2">
      <t>チュウオウ</t>
    </rPh>
    <rPh sb="2" eb="4">
      <t>ウスイ</t>
    </rPh>
    <rPh sb="4" eb="6">
      <t>カンセン</t>
    </rPh>
    <rPh sb="6" eb="8">
      <t>セツゾク</t>
    </rPh>
    <rPh sb="8" eb="9">
      <t>ブ</t>
    </rPh>
    <rPh sb="9" eb="10">
      <t>カ</t>
    </rPh>
    <rPh sb="10" eb="11">
      <t>ヒ</t>
    </rPh>
    <rPh sb="11" eb="13">
      <t>セッチ</t>
    </rPh>
    <rPh sb="13" eb="15">
      <t>コウジ</t>
    </rPh>
    <phoneticPr fontId="2"/>
  </si>
  <si>
    <t>中央雨水幹線整備(第7工区)工事</t>
    <rPh sb="0" eb="2">
      <t>チュウオウ</t>
    </rPh>
    <rPh sb="2" eb="4">
      <t>ウスイ</t>
    </rPh>
    <rPh sb="4" eb="6">
      <t>カンセン</t>
    </rPh>
    <rPh sb="6" eb="8">
      <t>セイビ</t>
    </rPh>
    <rPh sb="9" eb="10">
      <t>ダイ</t>
    </rPh>
    <rPh sb="11" eb="13">
      <t>コウク</t>
    </rPh>
    <rPh sb="14" eb="16">
      <t>コウジ</t>
    </rPh>
    <phoneticPr fontId="2"/>
  </si>
  <si>
    <t>中央雨水幹線整備(第8工区)工事</t>
    <rPh sb="0" eb="2">
      <t>チュウオウ</t>
    </rPh>
    <rPh sb="2" eb="4">
      <t>ウスイ</t>
    </rPh>
    <rPh sb="4" eb="6">
      <t>カンセン</t>
    </rPh>
    <rPh sb="6" eb="8">
      <t>セイビ</t>
    </rPh>
    <rPh sb="9" eb="10">
      <t>ダイ</t>
    </rPh>
    <rPh sb="11" eb="13">
      <t>コウク</t>
    </rPh>
    <rPh sb="14" eb="16">
      <t>コウジ</t>
    </rPh>
    <phoneticPr fontId="2"/>
  </si>
  <si>
    <t>御堂入雨水幹線整備(第3工区)工事</t>
    <rPh sb="0" eb="2">
      <t>ミドウ</t>
    </rPh>
    <rPh sb="2" eb="3">
      <t>イ</t>
    </rPh>
    <rPh sb="3" eb="5">
      <t>ウスイ</t>
    </rPh>
    <rPh sb="5" eb="7">
      <t>カンセン</t>
    </rPh>
    <rPh sb="7" eb="9">
      <t>セイビ</t>
    </rPh>
    <rPh sb="10" eb="11">
      <t>ダイ</t>
    </rPh>
    <rPh sb="12" eb="14">
      <t>コウク</t>
    </rPh>
    <rPh sb="15" eb="17">
      <t>コウジ</t>
    </rPh>
    <phoneticPr fontId="2"/>
  </si>
  <si>
    <t>御堂入雨水幹線整備(第4工区)工事</t>
    <rPh sb="0" eb="2">
      <t>ミドウ</t>
    </rPh>
    <rPh sb="2" eb="3">
      <t>イ</t>
    </rPh>
    <rPh sb="3" eb="5">
      <t>ウスイ</t>
    </rPh>
    <rPh sb="5" eb="7">
      <t>カンセン</t>
    </rPh>
    <rPh sb="7" eb="9">
      <t>セイビ</t>
    </rPh>
    <rPh sb="10" eb="11">
      <t>ダイ</t>
    </rPh>
    <rPh sb="12" eb="14">
      <t>コウク</t>
    </rPh>
    <rPh sb="15" eb="17">
      <t>コウジ</t>
    </rPh>
    <phoneticPr fontId="2"/>
  </si>
  <si>
    <t>中部処理分区管渠築造(26－1－3)工事</t>
    <rPh sb="0" eb="2">
      <t>チュウブ</t>
    </rPh>
    <rPh sb="2" eb="4">
      <t>ショリ</t>
    </rPh>
    <rPh sb="4" eb="5">
      <t>ブン</t>
    </rPh>
    <rPh sb="5" eb="6">
      <t>ク</t>
    </rPh>
    <rPh sb="6" eb="8">
      <t>カンキョ</t>
    </rPh>
    <rPh sb="8" eb="10">
      <t>チクゾウ</t>
    </rPh>
    <rPh sb="18" eb="20">
      <t>コウジ</t>
    </rPh>
    <phoneticPr fontId="2"/>
  </si>
  <si>
    <t>中部処理分区管渠布設(26－1－10)工事</t>
    <rPh sb="0" eb="2">
      <t>チュウブ</t>
    </rPh>
    <rPh sb="2" eb="4">
      <t>ショリ</t>
    </rPh>
    <rPh sb="4" eb="5">
      <t>ブン</t>
    </rPh>
    <rPh sb="5" eb="6">
      <t>ク</t>
    </rPh>
    <rPh sb="6" eb="8">
      <t>カンキョ</t>
    </rPh>
    <rPh sb="8" eb="10">
      <t>フセツ</t>
    </rPh>
    <rPh sb="19" eb="21">
      <t>コウジ</t>
    </rPh>
    <phoneticPr fontId="2"/>
  </si>
  <si>
    <t>中部処理分区管渠布設(27－1－4)工事</t>
    <rPh sb="0" eb="2">
      <t>チュウブ</t>
    </rPh>
    <rPh sb="2" eb="4">
      <t>ショリ</t>
    </rPh>
    <rPh sb="4" eb="5">
      <t>ブン</t>
    </rPh>
    <rPh sb="5" eb="6">
      <t>ク</t>
    </rPh>
    <rPh sb="6" eb="8">
      <t>カンキョ</t>
    </rPh>
    <rPh sb="8" eb="10">
      <t>フセツ</t>
    </rPh>
    <rPh sb="18" eb="20">
      <t>コウジ</t>
    </rPh>
    <phoneticPr fontId="2"/>
  </si>
  <si>
    <t>中部処理分区管渠布設(27－1－16)工事</t>
    <rPh sb="0" eb="8">
      <t>チュウブショリブンクカンキョ</t>
    </rPh>
    <rPh sb="8" eb="10">
      <t>フセツ</t>
    </rPh>
    <rPh sb="19" eb="21">
      <t>コウジ</t>
    </rPh>
    <phoneticPr fontId="2"/>
  </si>
  <si>
    <t>中部処理分区管渠布設(27－1－8)工事</t>
    <rPh sb="0" eb="10">
      <t>チュウブショリブンクカンキョフセツ</t>
    </rPh>
    <rPh sb="18" eb="20">
      <t>コウジ</t>
    </rPh>
    <phoneticPr fontId="2"/>
  </si>
  <si>
    <t>中部3号汚水幹線管渠築造(27－1－1)工事</t>
    <rPh sb="0" eb="2">
      <t>チュウブ</t>
    </rPh>
    <rPh sb="3" eb="4">
      <t>ゴウ</t>
    </rPh>
    <rPh sb="4" eb="6">
      <t>オスイ</t>
    </rPh>
    <rPh sb="6" eb="8">
      <t>カンセン</t>
    </rPh>
    <rPh sb="8" eb="10">
      <t>カンキョ</t>
    </rPh>
    <rPh sb="10" eb="12">
      <t>チクゾウ</t>
    </rPh>
    <rPh sb="20" eb="22">
      <t>コウジ</t>
    </rPh>
    <phoneticPr fontId="2"/>
  </si>
  <si>
    <t>村松処理分区管渠布設(27－3－1)工事</t>
    <rPh sb="0" eb="2">
      <t>ムラマツ</t>
    </rPh>
    <rPh sb="2" eb="4">
      <t>ショリ</t>
    </rPh>
    <rPh sb="4" eb="5">
      <t>ブン</t>
    </rPh>
    <rPh sb="5" eb="6">
      <t>ク</t>
    </rPh>
    <rPh sb="6" eb="8">
      <t>カンキョ</t>
    </rPh>
    <rPh sb="8" eb="10">
      <t>フセツ</t>
    </rPh>
    <rPh sb="18" eb="20">
      <t>コウジ</t>
    </rPh>
    <phoneticPr fontId="2"/>
  </si>
  <si>
    <t>中部処理分区管渠布設(26－1－9)工事</t>
    <rPh sb="0" eb="10">
      <t>チュウブショリブンクカンキョフセツ</t>
    </rPh>
    <rPh sb="18" eb="20">
      <t>コウジ</t>
    </rPh>
    <phoneticPr fontId="2"/>
  </si>
  <si>
    <t>中部4号汚水幹線管渠築造(26-1-1)工事</t>
    <rPh sb="0" eb="2">
      <t>チュウブ</t>
    </rPh>
    <rPh sb="3" eb="4">
      <t>ゴウ</t>
    </rPh>
    <rPh sb="4" eb="6">
      <t>オスイ</t>
    </rPh>
    <rPh sb="6" eb="8">
      <t>カンセン</t>
    </rPh>
    <rPh sb="8" eb="10">
      <t>カンキョ</t>
    </rPh>
    <rPh sb="10" eb="12">
      <t>チクゾウ</t>
    </rPh>
    <rPh sb="20" eb="22">
      <t>コウジ</t>
    </rPh>
    <phoneticPr fontId="2"/>
  </si>
  <si>
    <t>中部処理分区管渠布設(26-1-11)工事</t>
    <rPh sb="0" eb="8">
      <t>チュウブショリブンクカンキョ</t>
    </rPh>
    <rPh sb="8" eb="10">
      <t>フセツ</t>
    </rPh>
    <rPh sb="19" eb="21">
      <t>コウジ</t>
    </rPh>
    <phoneticPr fontId="2"/>
  </si>
  <si>
    <t>中部処理分区管渠布設(26-1-4)工事</t>
    <rPh sb="0" eb="8">
      <t>チュウブショリブンクカンキョ</t>
    </rPh>
    <rPh sb="8" eb="10">
      <t>フセツ</t>
    </rPh>
    <rPh sb="18" eb="20">
      <t>コウジ</t>
    </rPh>
    <phoneticPr fontId="2"/>
  </si>
  <si>
    <t>中部処理分区管渠布設(27－1－10)工事</t>
    <rPh sb="0" eb="10">
      <t>チュウブショリブンクカンキョフセツ</t>
    </rPh>
    <rPh sb="19" eb="21">
      <t>コウジ</t>
    </rPh>
    <phoneticPr fontId="2"/>
  </si>
  <si>
    <t>北部第１処理分区管渠布設(26－1－20)工事</t>
    <rPh sb="0" eb="2">
      <t>ホクブ</t>
    </rPh>
    <rPh sb="2" eb="3">
      <t>ダイ</t>
    </rPh>
    <rPh sb="4" eb="6">
      <t>ショリ</t>
    </rPh>
    <rPh sb="6" eb="7">
      <t>ブン</t>
    </rPh>
    <rPh sb="7" eb="8">
      <t>ク</t>
    </rPh>
    <rPh sb="8" eb="10">
      <t>カンキョ</t>
    </rPh>
    <rPh sb="10" eb="12">
      <t>フセツ</t>
    </rPh>
    <rPh sb="21" eb="23">
      <t>コウジ</t>
    </rPh>
    <phoneticPr fontId="2"/>
  </si>
  <si>
    <t>中央雨水幹線(第6工区)蓋板騒音防止</t>
    <rPh sb="0" eb="2">
      <t>チュウオウ</t>
    </rPh>
    <rPh sb="2" eb="4">
      <t>ウスイ</t>
    </rPh>
    <rPh sb="4" eb="6">
      <t>カンセン</t>
    </rPh>
    <rPh sb="7" eb="8">
      <t>ダイ</t>
    </rPh>
    <rPh sb="9" eb="11">
      <t>コウク</t>
    </rPh>
    <rPh sb="12" eb="13">
      <t>フタ</t>
    </rPh>
    <rPh sb="13" eb="14">
      <t>バン</t>
    </rPh>
    <rPh sb="14" eb="16">
      <t>ソウオン</t>
    </rPh>
    <rPh sb="16" eb="18">
      <t>ボウシ</t>
    </rPh>
    <phoneticPr fontId="2"/>
  </si>
  <si>
    <t>中部処理分区管渠築造(27－1－3)工事</t>
    <rPh sb="0" eb="2">
      <t>チュウブ</t>
    </rPh>
    <rPh sb="2" eb="4">
      <t>ショリ</t>
    </rPh>
    <rPh sb="4" eb="5">
      <t>ブン</t>
    </rPh>
    <rPh sb="5" eb="6">
      <t>ク</t>
    </rPh>
    <rPh sb="6" eb="8">
      <t>カンキョ</t>
    </rPh>
    <rPh sb="8" eb="10">
      <t>チクゾウ</t>
    </rPh>
    <rPh sb="18" eb="20">
      <t>コウジ</t>
    </rPh>
    <phoneticPr fontId="2"/>
  </si>
  <si>
    <t>南部第2処理分区管渠築造(27－1－12)工事</t>
    <rPh sb="0" eb="2">
      <t>ナンブ</t>
    </rPh>
    <rPh sb="2" eb="3">
      <t>ダイ</t>
    </rPh>
    <rPh sb="4" eb="6">
      <t>ショリ</t>
    </rPh>
    <rPh sb="6" eb="7">
      <t>ブン</t>
    </rPh>
    <rPh sb="7" eb="8">
      <t>ク</t>
    </rPh>
    <rPh sb="8" eb="10">
      <t>カンキョ</t>
    </rPh>
    <rPh sb="10" eb="12">
      <t>チクゾウ</t>
    </rPh>
    <rPh sb="21" eb="23">
      <t>コウジ</t>
    </rPh>
    <phoneticPr fontId="2"/>
  </si>
  <si>
    <t>北部第1処理分区汚水中継ポンプ場No.1ポンプ入替修繕工事</t>
    <rPh sb="0" eb="2">
      <t>ホクブ</t>
    </rPh>
    <rPh sb="2" eb="3">
      <t>ダイ</t>
    </rPh>
    <rPh sb="4" eb="6">
      <t>ショリ</t>
    </rPh>
    <rPh sb="6" eb="7">
      <t>ブン</t>
    </rPh>
    <rPh sb="7" eb="8">
      <t>ク</t>
    </rPh>
    <rPh sb="8" eb="10">
      <t>オスイ</t>
    </rPh>
    <rPh sb="10" eb="12">
      <t>チュウケイ</t>
    </rPh>
    <rPh sb="15" eb="16">
      <t>ジョウ</t>
    </rPh>
    <rPh sb="23" eb="25">
      <t>イレカエ</t>
    </rPh>
    <rPh sb="25" eb="27">
      <t>シュウゼン</t>
    </rPh>
    <rPh sb="27" eb="29">
      <t>コウジ</t>
    </rPh>
    <phoneticPr fontId="2"/>
  </si>
  <si>
    <t>中部3号汚水幹線管渠布設(27－1－2)工事</t>
    <rPh sb="0" eb="2">
      <t>チュウブ</t>
    </rPh>
    <rPh sb="3" eb="4">
      <t>ゴウ</t>
    </rPh>
    <rPh sb="4" eb="6">
      <t>オスイ</t>
    </rPh>
    <rPh sb="6" eb="8">
      <t>カンセン</t>
    </rPh>
    <rPh sb="8" eb="10">
      <t>カンキョ</t>
    </rPh>
    <rPh sb="10" eb="12">
      <t>フセツ</t>
    </rPh>
    <rPh sb="20" eb="22">
      <t>コウジ</t>
    </rPh>
    <phoneticPr fontId="2"/>
  </si>
  <si>
    <t>中部処理分区管渠布設(27－1－7)工事</t>
    <rPh sb="0" eb="10">
      <t>チュウブショリブンクカンキョフセツ</t>
    </rPh>
    <rPh sb="18" eb="20">
      <t>コウジ</t>
    </rPh>
    <phoneticPr fontId="2"/>
  </si>
  <si>
    <t>御堂入雨水幹線用地測量業務委託</t>
    <rPh sb="0" eb="2">
      <t>ミドウ</t>
    </rPh>
    <rPh sb="2" eb="3">
      <t>イ</t>
    </rPh>
    <rPh sb="3" eb="5">
      <t>ウスイ</t>
    </rPh>
    <rPh sb="5" eb="7">
      <t>カンセン</t>
    </rPh>
    <rPh sb="7" eb="9">
      <t>ヨウチ</t>
    </rPh>
    <rPh sb="9" eb="11">
      <t>ソクリョウ</t>
    </rPh>
    <rPh sb="11" eb="13">
      <t>ギョウム</t>
    </rPh>
    <rPh sb="13" eb="15">
      <t>イタク</t>
    </rPh>
    <phoneticPr fontId="2"/>
  </si>
  <si>
    <t>用地取得</t>
    <rPh sb="0" eb="2">
      <t>ヨウチ</t>
    </rPh>
    <rPh sb="2" eb="4">
      <t>シュトク</t>
    </rPh>
    <phoneticPr fontId="2"/>
  </si>
  <si>
    <t>土地売買契約書綴(御堂入雨水幹線整備事業)</t>
    <rPh sb="0" eb="2">
      <t>トチ</t>
    </rPh>
    <rPh sb="2" eb="4">
      <t>バイバイ</t>
    </rPh>
    <rPh sb="4" eb="7">
      <t>ケイヤクショ</t>
    </rPh>
    <rPh sb="7" eb="8">
      <t>ツヅ</t>
    </rPh>
    <rPh sb="9" eb="11">
      <t>ミドウ</t>
    </rPh>
    <rPh sb="11" eb="12">
      <t>イ</t>
    </rPh>
    <rPh sb="12" eb="14">
      <t>ウスイ</t>
    </rPh>
    <rPh sb="14" eb="16">
      <t>カンセン</t>
    </rPh>
    <rPh sb="16" eb="18">
      <t>セイビ</t>
    </rPh>
    <rPh sb="18" eb="20">
      <t>ジギョウ</t>
    </rPh>
    <phoneticPr fontId="2"/>
  </si>
  <si>
    <t>平成28年度工事関係書類</t>
    <rPh sb="0" eb="2">
      <t>ヘイセイ</t>
    </rPh>
    <rPh sb="4" eb="6">
      <t>ネンド</t>
    </rPh>
    <rPh sb="6" eb="8">
      <t>コウジ</t>
    </rPh>
    <rPh sb="8" eb="10">
      <t>カンケイ</t>
    </rPh>
    <rPh sb="10" eb="12">
      <t>ショルイ</t>
    </rPh>
    <phoneticPr fontId="2"/>
  </si>
  <si>
    <t>中部処理分区管渠布設（27-1-9）工事</t>
    <rPh sb="0" eb="2">
      <t>チュウブ</t>
    </rPh>
    <rPh sb="2" eb="4">
      <t>ショリ</t>
    </rPh>
    <rPh sb="4" eb="6">
      <t>ブンク</t>
    </rPh>
    <rPh sb="6" eb="8">
      <t>カンキョ</t>
    </rPh>
    <rPh sb="8" eb="10">
      <t>フセツ</t>
    </rPh>
    <rPh sb="18" eb="20">
      <t>コウジ</t>
    </rPh>
    <phoneticPr fontId="2"/>
  </si>
  <si>
    <t>南部第2処理分区管渠布設（27-1-13）工事</t>
    <rPh sb="0" eb="2">
      <t>ナンブ</t>
    </rPh>
    <rPh sb="2" eb="3">
      <t>ダイ</t>
    </rPh>
    <rPh sb="4" eb="6">
      <t>ショリ</t>
    </rPh>
    <rPh sb="6" eb="8">
      <t>ブンク</t>
    </rPh>
    <rPh sb="8" eb="10">
      <t>カンキョ</t>
    </rPh>
    <rPh sb="10" eb="12">
      <t>フセツ</t>
    </rPh>
    <rPh sb="21" eb="23">
      <t>コウジ</t>
    </rPh>
    <phoneticPr fontId="2"/>
  </si>
  <si>
    <t>中部処理分区管渠布設（27-1-11）工事</t>
    <rPh sb="0" eb="2">
      <t>チュウブ</t>
    </rPh>
    <rPh sb="2" eb="4">
      <t>ショリ</t>
    </rPh>
    <rPh sb="4" eb="6">
      <t>ブンク</t>
    </rPh>
    <rPh sb="6" eb="8">
      <t>カンキョ</t>
    </rPh>
    <rPh sb="8" eb="10">
      <t>フセツ</t>
    </rPh>
    <rPh sb="19" eb="21">
      <t>コウジ</t>
    </rPh>
    <phoneticPr fontId="2"/>
  </si>
  <si>
    <t>中部処理分区管渠築造（27-1-5）工事</t>
    <rPh sb="0" eb="2">
      <t>チュウブ</t>
    </rPh>
    <rPh sb="2" eb="4">
      <t>ショリ</t>
    </rPh>
    <rPh sb="4" eb="6">
      <t>ブンク</t>
    </rPh>
    <rPh sb="6" eb="8">
      <t>カンキョ</t>
    </rPh>
    <rPh sb="8" eb="10">
      <t>チクゾウ</t>
    </rPh>
    <rPh sb="18" eb="20">
      <t>コウジ</t>
    </rPh>
    <phoneticPr fontId="2"/>
  </si>
  <si>
    <t>中部処理分区管渠築造（27-1-17）工事</t>
    <rPh sb="0" eb="2">
      <t>チュウブ</t>
    </rPh>
    <rPh sb="2" eb="4">
      <t>ショリ</t>
    </rPh>
    <rPh sb="4" eb="6">
      <t>ブンク</t>
    </rPh>
    <rPh sb="6" eb="8">
      <t>カンキョ</t>
    </rPh>
    <rPh sb="8" eb="10">
      <t>チクゾウ</t>
    </rPh>
    <rPh sb="19" eb="21">
      <t>コウジ</t>
    </rPh>
    <phoneticPr fontId="2"/>
  </si>
  <si>
    <t>中央雨水幹線整備（第9工区）工事</t>
    <rPh sb="0" eb="2">
      <t>チュウオウ</t>
    </rPh>
    <rPh sb="2" eb="4">
      <t>ウスイ</t>
    </rPh>
    <rPh sb="4" eb="6">
      <t>カンセン</t>
    </rPh>
    <rPh sb="6" eb="8">
      <t>セイビ</t>
    </rPh>
    <rPh sb="9" eb="10">
      <t>ダイ</t>
    </rPh>
    <rPh sb="11" eb="13">
      <t>コウク</t>
    </rPh>
    <rPh sb="14" eb="16">
      <t>コウジ</t>
    </rPh>
    <phoneticPr fontId="2"/>
  </si>
  <si>
    <t>中央雨水幹線整備（第10工区）工事</t>
    <rPh sb="0" eb="2">
      <t>チュウオウ</t>
    </rPh>
    <rPh sb="2" eb="4">
      <t>ウスイ</t>
    </rPh>
    <rPh sb="4" eb="6">
      <t>カンセン</t>
    </rPh>
    <rPh sb="6" eb="8">
      <t>セイビ</t>
    </rPh>
    <rPh sb="9" eb="10">
      <t>ダイ</t>
    </rPh>
    <rPh sb="12" eb="14">
      <t>コウク</t>
    </rPh>
    <rPh sb="15" eb="17">
      <t>コウジ</t>
    </rPh>
    <phoneticPr fontId="2"/>
  </si>
  <si>
    <t>中部処理分区管渠布設（28-1-6・28-2-6）工事</t>
    <rPh sb="0" eb="2">
      <t>チュウブ</t>
    </rPh>
    <rPh sb="2" eb="4">
      <t>ショリ</t>
    </rPh>
    <rPh sb="4" eb="6">
      <t>ブンク</t>
    </rPh>
    <rPh sb="6" eb="8">
      <t>カンキョ</t>
    </rPh>
    <rPh sb="8" eb="10">
      <t>フセツ</t>
    </rPh>
    <rPh sb="25" eb="27">
      <t>コウジ</t>
    </rPh>
    <phoneticPr fontId="2"/>
  </si>
  <si>
    <t>中部処理分区管渠布設（28-2-8）工事</t>
    <rPh sb="0" eb="2">
      <t>チュウブ</t>
    </rPh>
    <rPh sb="2" eb="4">
      <t>ショリ</t>
    </rPh>
    <rPh sb="4" eb="6">
      <t>ブンク</t>
    </rPh>
    <rPh sb="6" eb="8">
      <t>カンキョ</t>
    </rPh>
    <rPh sb="8" eb="10">
      <t>フセツ</t>
    </rPh>
    <rPh sb="18" eb="20">
      <t>コウジ</t>
    </rPh>
    <phoneticPr fontId="2"/>
  </si>
  <si>
    <t>中部処理分区管渠布設（28-1-15）工事</t>
    <rPh sb="0" eb="2">
      <t>チュウブ</t>
    </rPh>
    <rPh sb="2" eb="4">
      <t>ショリ</t>
    </rPh>
    <rPh sb="4" eb="6">
      <t>ブンク</t>
    </rPh>
    <rPh sb="6" eb="8">
      <t>カンキョ</t>
    </rPh>
    <rPh sb="8" eb="10">
      <t>フセツ</t>
    </rPh>
    <rPh sb="19" eb="21">
      <t>コウジ</t>
    </rPh>
    <phoneticPr fontId="2"/>
  </si>
  <si>
    <t>中部処理分区管渠布設（28-2-4）工事</t>
    <rPh sb="0" eb="2">
      <t>チュウブ</t>
    </rPh>
    <rPh sb="2" eb="4">
      <t>ショリ</t>
    </rPh>
    <rPh sb="4" eb="6">
      <t>ブンク</t>
    </rPh>
    <rPh sb="6" eb="8">
      <t>カンキョ</t>
    </rPh>
    <rPh sb="8" eb="10">
      <t>フセツ</t>
    </rPh>
    <rPh sb="18" eb="20">
      <t>コウジ</t>
    </rPh>
    <phoneticPr fontId="2"/>
  </si>
  <si>
    <t>中部処理分区管渠布設（28-1-18）工事</t>
    <rPh sb="0" eb="2">
      <t>チュウブ</t>
    </rPh>
    <rPh sb="2" eb="4">
      <t>ショリ</t>
    </rPh>
    <rPh sb="4" eb="6">
      <t>ブンク</t>
    </rPh>
    <rPh sb="6" eb="8">
      <t>カンキョ</t>
    </rPh>
    <rPh sb="8" eb="10">
      <t>フセツ</t>
    </rPh>
    <rPh sb="19" eb="21">
      <t>コウジ</t>
    </rPh>
    <phoneticPr fontId="2"/>
  </si>
  <si>
    <t>中部処理分区管渠布設（28-1-4）工事</t>
    <rPh sb="0" eb="2">
      <t>チュウブ</t>
    </rPh>
    <rPh sb="2" eb="4">
      <t>ショリ</t>
    </rPh>
    <rPh sb="4" eb="6">
      <t>ブンク</t>
    </rPh>
    <rPh sb="6" eb="8">
      <t>カンキョ</t>
    </rPh>
    <rPh sb="8" eb="10">
      <t>フセツ</t>
    </rPh>
    <rPh sb="18" eb="20">
      <t>コウジ</t>
    </rPh>
    <phoneticPr fontId="2"/>
  </si>
  <si>
    <t>中部処理分区管渠布設（28-2-12）工事</t>
    <rPh sb="0" eb="2">
      <t>チュウブ</t>
    </rPh>
    <rPh sb="2" eb="4">
      <t>ショリ</t>
    </rPh>
    <rPh sb="4" eb="6">
      <t>ブンク</t>
    </rPh>
    <rPh sb="6" eb="8">
      <t>カンキョ</t>
    </rPh>
    <rPh sb="8" eb="10">
      <t>フセツ</t>
    </rPh>
    <rPh sb="19" eb="21">
      <t>コウジ</t>
    </rPh>
    <phoneticPr fontId="2"/>
  </si>
  <si>
    <t>中部処理分区管渠布設（28-2-7）工事</t>
    <rPh sb="0" eb="2">
      <t>チュウブ</t>
    </rPh>
    <rPh sb="2" eb="4">
      <t>ショリ</t>
    </rPh>
    <rPh sb="4" eb="6">
      <t>ブンク</t>
    </rPh>
    <rPh sb="6" eb="8">
      <t>カンキョ</t>
    </rPh>
    <rPh sb="8" eb="10">
      <t>フセツ</t>
    </rPh>
    <rPh sb="18" eb="20">
      <t>コウジ</t>
    </rPh>
    <phoneticPr fontId="2"/>
  </si>
  <si>
    <t>中部処理分区管渠布設（28-2-5）工事</t>
    <rPh sb="0" eb="2">
      <t>チュウブ</t>
    </rPh>
    <rPh sb="2" eb="4">
      <t>ショリ</t>
    </rPh>
    <rPh sb="4" eb="6">
      <t>ブンク</t>
    </rPh>
    <rPh sb="6" eb="8">
      <t>カンキョ</t>
    </rPh>
    <rPh sb="8" eb="10">
      <t>フセツ</t>
    </rPh>
    <rPh sb="18" eb="20">
      <t>コウジ</t>
    </rPh>
    <phoneticPr fontId="2"/>
  </si>
  <si>
    <t>中部処理分区管渠築造（28-2-10）工事</t>
    <rPh sb="0" eb="2">
      <t>チュウブ</t>
    </rPh>
    <rPh sb="2" eb="4">
      <t>ショリ</t>
    </rPh>
    <rPh sb="4" eb="6">
      <t>ブンク</t>
    </rPh>
    <rPh sb="6" eb="8">
      <t>カンキョ</t>
    </rPh>
    <rPh sb="8" eb="10">
      <t>チクゾウ</t>
    </rPh>
    <rPh sb="19" eb="21">
      <t>コウジ</t>
    </rPh>
    <phoneticPr fontId="2"/>
  </si>
  <si>
    <t>中部処理分区管渠築造（28-1-17）工事</t>
    <rPh sb="0" eb="2">
      <t>チュウブ</t>
    </rPh>
    <rPh sb="2" eb="4">
      <t>ショリ</t>
    </rPh>
    <rPh sb="4" eb="6">
      <t>ブンク</t>
    </rPh>
    <rPh sb="6" eb="8">
      <t>カンキョ</t>
    </rPh>
    <rPh sb="8" eb="10">
      <t>チクゾウ</t>
    </rPh>
    <rPh sb="19" eb="21">
      <t>コウジ</t>
    </rPh>
    <phoneticPr fontId="2"/>
  </si>
  <si>
    <t>北部第1処理分区管渠布設（28-2-13）工事</t>
    <rPh sb="0" eb="2">
      <t>ホクブ</t>
    </rPh>
    <rPh sb="2" eb="3">
      <t>ダイ</t>
    </rPh>
    <rPh sb="4" eb="6">
      <t>ショリ</t>
    </rPh>
    <rPh sb="6" eb="8">
      <t>ブンク</t>
    </rPh>
    <rPh sb="8" eb="10">
      <t>カンキョ</t>
    </rPh>
    <rPh sb="10" eb="12">
      <t>フセツ</t>
    </rPh>
    <rPh sb="21" eb="23">
      <t>コウジ</t>
    </rPh>
    <phoneticPr fontId="2"/>
  </si>
  <si>
    <t>中部3号汚水幹線管渠築造（28-1-13）工事</t>
    <rPh sb="0" eb="2">
      <t>チュウブ</t>
    </rPh>
    <rPh sb="3" eb="4">
      <t>ゴウ</t>
    </rPh>
    <rPh sb="4" eb="6">
      <t>オスイ</t>
    </rPh>
    <rPh sb="6" eb="8">
      <t>カンセン</t>
    </rPh>
    <rPh sb="8" eb="10">
      <t>カンキョ</t>
    </rPh>
    <rPh sb="10" eb="12">
      <t>チクゾウ</t>
    </rPh>
    <rPh sb="21" eb="23">
      <t>コウジ</t>
    </rPh>
    <phoneticPr fontId="2"/>
  </si>
  <si>
    <t>中部3号汚水幹線管渠布設（28-1-11）工事</t>
    <rPh sb="0" eb="2">
      <t>チュウブ</t>
    </rPh>
    <rPh sb="3" eb="4">
      <t>ゴウ</t>
    </rPh>
    <rPh sb="4" eb="6">
      <t>オスイ</t>
    </rPh>
    <rPh sb="6" eb="8">
      <t>カンセン</t>
    </rPh>
    <rPh sb="8" eb="10">
      <t>カンキョ</t>
    </rPh>
    <rPh sb="10" eb="12">
      <t>フセツ</t>
    </rPh>
    <rPh sb="21" eb="23">
      <t>コウジ</t>
    </rPh>
    <phoneticPr fontId="2"/>
  </si>
  <si>
    <t>中部処理分区管渠布設（28-1-1・28-2-1）工事</t>
    <rPh sb="0" eb="2">
      <t>チュウブ</t>
    </rPh>
    <rPh sb="2" eb="4">
      <t>ショリ</t>
    </rPh>
    <rPh sb="4" eb="6">
      <t>ブンク</t>
    </rPh>
    <rPh sb="6" eb="8">
      <t>カンキョ</t>
    </rPh>
    <rPh sb="8" eb="10">
      <t>フセツ</t>
    </rPh>
    <rPh sb="25" eb="27">
      <t>コウジ</t>
    </rPh>
    <phoneticPr fontId="2"/>
  </si>
  <si>
    <t>中部処理分区管渠布設（28-1-2・28-2-2）工事</t>
    <rPh sb="0" eb="2">
      <t>チュウブ</t>
    </rPh>
    <rPh sb="2" eb="4">
      <t>ショリ</t>
    </rPh>
    <rPh sb="4" eb="6">
      <t>ブンク</t>
    </rPh>
    <rPh sb="6" eb="8">
      <t>カンキョ</t>
    </rPh>
    <rPh sb="8" eb="10">
      <t>フセツ</t>
    </rPh>
    <rPh sb="25" eb="27">
      <t>コウジ</t>
    </rPh>
    <phoneticPr fontId="2"/>
  </si>
  <si>
    <t>中部処理分区管渠布設（28-1-14）工事</t>
    <rPh sb="0" eb="2">
      <t>チュウブ</t>
    </rPh>
    <rPh sb="2" eb="4">
      <t>ショリ</t>
    </rPh>
    <rPh sb="4" eb="6">
      <t>ブンク</t>
    </rPh>
    <rPh sb="6" eb="8">
      <t>カンキョ</t>
    </rPh>
    <rPh sb="8" eb="10">
      <t>フセツ</t>
    </rPh>
    <rPh sb="19" eb="21">
      <t>コウジ</t>
    </rPh>
    <phoneticPr fontId="2"/>
  </si>
  <si>
    <t>中部処理分区管渠築造（28-1-5）工事</t>
    <rPh sb="0" eb="2">
      <t>チュウブ</t>
    </rPh>
    <rPh sb="2" eb="4">
      <t>ショリ</t>
    </rPh>
    <rPh sb="4" eb="6">
      <t>ブンク</t>
    </rPh>
    <rPh sb="6" eb="8">
      <t>カンキョ</t>
    </rPh>
    <rPh sb="8" eb="10">
      <t>チクゾウ</t>
    </rPh>
    <rPh sb="18" eb="20">
      <t>コウジ</t>
    </rPh>
    <phoneticPr fontId="2"/>
  </si>
  <si>
    <t>中部3号汚水幹線管渠築造（28-1-12）工事</t>
    <rPh sb="0" eb="2">
      <t>チュウブ</t>
    </rPh>
    <rPh sb="3" eb="4">
      <t>ゴウ</t>
    </rPh>
    <rPh sb="4" eb="6">
      <t>オスイ</t>
    </rPh>
    <rPh sb="6" eb="8">
      <t>カンセン</t>
    </rPh>
    <rPh sb="8" eb="10">
      <t>カンキョ</t>
    </rPh>
    <rPh sb="10" eb="12">
      <t>チクゾウ</t>
    </rPh>
    <rPh sb="21" eb="23">
      <t>コウジ</t>
    </rPh>
    <phoneticPr fontId="2"/>
  </si>
  <si>
    <t>中部処理分区マンホールポンプ設置工事</t>
    <rPh sb="0" eb="2">
      <t>チュウブ</t>
    </rPh>
    <rPh sb="2" eb="4">
      <t>ショリ</t>
    </rPh>
    <rPh sb="4" eb="6">
      <t>ブンク</t>
    </rPh>
    <rPh sb="14" eb="16">
      <t>セッチ</t>
    </rPh>
    <rPh sb="16" eb="18">
      <t>コウジ</t>
    </rPh>
    <phoneticPr fontId="2"/>
  </si>
  <si>
    <t>宮野下汚水中継ポンプ逆止弁更新工事</t>
    <rPh sb="0" eb="1">
      <t>ミヤ</t>
    </rPh>
    <rPh sb="1" eb="2">
      <t>ノ</t>
    </rPh>
    <rPh sb="2" eb="3">
      <t>シタ</t>
    </rPh>
    <rPh sb="3" eb="5">
      <t>オスイ</t>
    </rPh>
    <rPh sb="5" eb="7">
      <t>チュウケイ</t>
    </rPh>
    <rPh sb="10" eb="13">
      <t>ギャクシベン</t>
    </rPh>
    <rPh sb="13" eb="15">
      <t>コウシン</t>
    </rPh>
    <rPh sb="15" eb="17">
      <t>コウジ</t>
    </rPh>
    <phoneticPr fontId="2"/>
  </si>
  <si>
    <t>北部第1処理分区汚水中継ポンプ場ポンプ・逆止弁更新工事</t>
    <rPh sb="0" eb="2">
      <t>ホクブ</t>
    </rPh>
    <rPh sb="2" eb="3">
      <t>ダイ</t>
    </rPh>
    <rPh sb="4" eb="6">
      <t>ショリ</t>
    </rPh>
    <rPh sb="6" eb="8">
      <t>ブンク</t>
    </rPh>
    <rPh sb="8" eb="10">
      <t>オスイ</t>
    </rPh>
    <rPh sb="10" eb="12">
      <t>チュウケイ</t>
    </rPh>
    <rPh sb="15" eb="16">
      <t>ジョウ</t>
    </rPh>
    <rPh sb="20" eb="23">
      <t>ギャクシベン</t>
    </rPh>
    <rPh sb="23" eb="25">
      <t>コウシン</t>
    </rPh>
    <rPh sb="25" eb="27">
      <t>コウジ</t>
    </rPh>
    <phoneticPr fontId="2"/>
  </si>
  <si>
    <t>中央雨水幹線整備（第6工区）蓋板騒音防止その2工事</t>
    <rPh sb="0" eb="2">
      <t>チュウオウ</t>
    </rPh>
    <rPh sb="2" eb="4">
      <t>ウスイ</t>
    </rPh>
    <rPh sb="4" eb="6">
      <t>カンセン</t>
    </rPh>
    <rPh sb="6" eb="8">
      <t>セイビ</t>
    </rPh>
    <rPh sb="9" eb="10">
      <t>ダイ</t>
    </rPh>
    <rPh sb="11" eb="13">
      <t>コウク</t>
    </rPh>
    <rPh sb="14" eb="15">
      <t>フタ</t>
    </rPh>
    <rPh sb="15" eb="16">
      <t>イタ</t>
    </rPh>
    <rPh sb="16" eb="18">
      <t>ソウオン</t>
    </rPh>
    <rPh sb="18" eb="20">
      <t>ボウシ</t>
    </rPh>
    <rPh sb="23" eb="25">
      <t>コウジ</t>
    </rPh>
    <phoneticPr fontId="2"/>
  </si>
  <si>
    <t>御堂入雨水幹線（第1工区）舗装補修工事</t>
    <rPh sb="0" eb="2">
      <t>ミドウ</t>
    </rPh>
    <rPh sb="2" eb="3">
      <t>イ</t>
    </rPh>
    <rPh sb="3" eb="5">
      <t>ウスイ</t>
    </rPh>
    <rPh sb="5" eb="7">
      <t>カンセン</t>
    </rPh>
    <rPh sb="8" eb="9">
      <t>ダイ</t>
    </rPh>
    <rPh sb="10" eb="12">
      <t>コウク</t>
    </rPh>
    <rPh sb="13" eb="15">
      <t>ホソウ</t>
    </rPh>
    <rPh sb="15" eb="17">
      <t>ホシュウ</t>
    </rPh>
    <rPh sb="17" eb="19">
      <t>コウジ</t>
    </rPh>
    <phoneticPr fontId="2"/>
  </si>
  <si>
    <t>村松処理分区管渠布設（28-4-1）工事</t>
    <rPh sb="0" eb="2">
      <t>ムラマツ</t>
    </rPh>
    <rPh sb="2" eb="4">
      <t>ショリ</t>
    </rPh>
    <rPh sb="4" eb="6">
      <t>ブンク</t>
    </rPh>
    <rPh sb="6" eb="8">
      <t>カンキョ</t>
    </rPh>
    <rPh sb="8" eb="10">
      <t>フセツ</t>
    </rPh>
    <rPh sb="18" eb="20">
      <t>コウジ</t>
    </rPh>
    <phoneticPr fontId="2"/>
  </si>
  <si>
    <t>平成27年度　ガス補償契約書類</t>
    <rPh sb="0" eb="2">
      <t>ヘイセイ</t>
    </rPh>
    <rPh sb="4" eb="5">
      <t>ネン</t>
    </rPh>
    <rPh sb="5" eb="6">
      <t>ド</t>
    </rPh>
    <phoneticPr fontId="2"/>
  </si>
  <si>
    <t>平成28年度　ガス補償契約書類</t>
    <rPh sb="0" eb="2">
      <t>ヘイセイ</t>
    </rPh>
    <rPh sb="4" eb="5">
      <t>ネン</t>
    </rPh>
    <rPh sb="5" eb="6">
      <t>ド</t>
    </rPh>
    <phoneticPr fontId="2"/>
  </si>
  <si>
    <t>平成27年度　水道補償契約書類</t>
    <rPh sb="0" eb="2">
      <t>ヘイセイ</t>
    </rPh>
    <rPh sb="4" eb="5">
      <t>ネン</t>
    </rPh>
    <rPh sb="5" eb="6">
      <t>ド</t>
    </rPh>
    <rPh sb="7" eb="9">
      <t>スイドウ</t>
    </rPh>
    <rPh sb="9" eb="11">
      <t>ホショウ</t>
    </rPh>
    <rPh sb="11" eb="13">
      <t>ケイヤク</t>
    </rPh>
    <rPh sb="13" eb="15">
      <t>ショルイ</t>
    </rPh>
    <phoneticPr fontId="2"/>
  </si>
  <si>
    <t>平成28年度　水道補償契約書類</t>
    <rPh sb="0" eb="2">
      <t>ヘイセイ</t>
    </rPh>
    <rPh sb="4" eb="5">
      <t>ネン</t>
    </rPh>
    <rPh sb="5" eb="6">
      <t>ド</t>
    </rPh>
    <rPh sb="7" eb="9">
      <t>スイドウ</t>
    </rPh>
    <rPh sb="9" eb="11">
      <t>ホショウ</t>
    </rPh>
    <rPh sb="11" eb="13">
      <t>ケイヤク</t>
    </rPh>
    <rPh sb="13" eb="15">
      <t>ショルイ</t>
    </rPh>
    <phoneticPr fontId="2"/>
  </si>
  <si>
    <t>平成２８年度　公共桝設置依頼書</t>
    <phoneticPr fontId="2"/>
  </si>
  <si>
    <t>平成２７年度　公共桝設置依頼書</t>
    <rPh sb="0" eb="2">
      <t>ヘイセイ</t>
    </rPh>
    <rPh sb="4" eb="6">
      <t>ネンド</t>
    </rPh>
    <rPh sb="7" eb="9">
      <t>コウキョウ</t>
    </rPh>
    <rPh sb="9" eb="10">
      <t>マス</t>
    </rPh>
    <rPh sb="10" eb="12">
      <t>セッチ</t>
    </rPh>
    <rPh sb="12" eb="15">
      <t>イライショ</t>
    </rPh>
    <phoneticPr fontId="2"/>
  </si>
  <si>
    <t>平成２７年度　工事成績評定通知書</t>
    <rPh sb="0" eb="2">
      <t>ヘイセイ</t>
    </rPh>
    <rPh sb="4" eb="6">
      <t>ネンド</t>
    </rPh>
    <rPh sb="7" eb="9">
      <t>コウジ</t>
    </rPh>
    <rPh sb="9" eb="11">
      <t>セイセキ</t>
    </rPh>
    <rPh sb="11" eb="13">
      <t>ヒョウテイ</t>
    </rPh>
    <rPh sb="13" eb="16">
      <t>ツウチショ</t>
    </rPh>
    <phoneticPr fontId="2"/>
  </si>
  <si>
    <t>平成２８年度　工事成績評定通知書</t>
    <phoneticPr fontId="2"/>
  </si>
  <si>
    <t>平成２６年度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</si>
  <si>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平成２７年度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</si>
  <si>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平成２８年度　公共桝設置工事契約綴</t>
    <rPh sb="0" eb="2">
      <t>ヘイセイ</t>
    </rPh>
    <rPh sb="4" eb="6">
      <t>ネンド</t>
    </rPh>
    <rPh sb="7" eb="9">
      <t>コウキョウ</t>
    </rPh>
    <rPh sb="9" eb="10">
      <t>マス</t>
    </rPh>
    <rPh sb="10" eb="12">
      <t>セッチ</t>
    </rPh>
    <rPh sb="12" eb="14">
      <t>コウジ</t>
    </rPh>
    <rPh sb="14" eb="16">
      <t>ケイヤク</t>
    </rPh>
    <rPh sb="16" eb="17">
      <t>ツヅ</t>
    </rPh>
    <phoneticPr fontId="2"/>
  </si>
  <si>
    <t>平成27年度　寄付採納に関する綴　　</t>
    <rPh sb="0" eb="2">
      <t>ヘイセイ</t>
    </rPh>
    <rPh sb="4" eb="6">
      <t>ネンド</t>
    </rPh>
    <rPh sb="7" eb="9">
      <t>キフ</t>
    </rPh>
    <rPh sb="9" eb="11">
      <t>サイノウ</t>
    </rPh>
    <rPh sb="12" eb="13">
      <t>カン</t>
    </rPh>
    <rPh sb="15" eb="16">
      <t>ツヅ</t>
    </rPh>
    <phoneticPr fontId="2"/>
  </si>
  <si>
    <t>平成２７年度　道路占用許可申請書（市道）</t>
    <rPh sb="0" eb="2">
      <t>ヘイセイ</t>
    </rPh>
    <rPh sb="4" eb="6">
      <t>ネンド</t>
    </rPh>
    <rPh sb="7" eb="9">
      <t>ドウロ</t>
    </rPh>
    <rPh sb="9" eb="11">
      <t>センヨウ</t>
    </rPh>
    <rPh sb="11" eb="13">
      <t>キョカ</t>
    </rPh>
    <rPh sb="13" eb="15">
      <t>シンセイ</t>
    </rPh>
    <rPh sb="15" eb="16">
      <t>ショ</t>
    </rPh>
    <rPh sb="17" eb="19">
      <t>シドウ</t>
    </rPh>
    <phoneticPr fontId="2"/>
  </si>
  <si>
    <t>平成２８年度　道路占用許可申請書（市道）</t>
    <rPh sb="0" eb="2">
      <t>ヘイセイ</t>
    </rPh>
    <rPh sb="4" eb="6">
      <t>ネンド</t>
    </rPh>
    <phoneticPr fontId="2"/>
  </si>
  <si>
    <t>平成２６年度　道路占用許可申請書（県道）</t>
    <rPh sb="0" eb="2">
      <t>ヘイセイ</t>
    </rPh>
    <rPh sb="4" eb="6">
      <t>ネンド</t>
    </rPh>
    <rPh sb="7" eb="9">
      <t>ドウロ</t>
    </rPh>
    <rPh sb="9" eb="11">
      <t>センヨウ</t>
    </rPh>
    <rPh sb="11" eb="13">
      <t>キョカ</t>
    </rPh>
    <rPh sb="13" eb="15">
      <t>シンセイ</t>
    </rPh>
    <rPh sb="15" eb="16">
      <t>ショ</t>
    </rPh>
    <rPh sb="17" eb="19">
      <t>ケンドウ</t>
    </rPh>
    <phoneticPr fontId="2"/>
  </si>
  <si>
    <t>平成２７年度　道路占用許可申請書（県道）</t>
    <rPh sb="0" eb="2">
      <t>ヘイセイ</t>
    </rPh>
    <rPh sb="4" eb="6">
      <t>ネンド</t>
    </rPh>
    <rPh sb="7" eb="9">
      <t>ドウロ</t>
    </rPh>
    <rPh sb="9" eb="11">
      <t>センヨウ</t>
    </rPh>
    <rPh sb="11" eb="13">
      <t>キョカ</t>
    </rPh>
    <rPh sb="13" eb="15">
      <t>シンセイ</t>
    </rPh>
    <rPh sb="15" eb="16">
      <t>ショ</t>
    </rPh>
    <rPh sb="17" eb="19">
      <t>ケンドウ</t>
    </rPh>
    <phoneticPr fontId="2"/>
  </si>
  <si>
    <t>平成２８年度　道路占用許可申請書（県道）</t>
    <rPh sb="0" eb="2">
      <t>ヘイセイ</t>
    </rPh>
    <rPh sb="4" eb="6">
      <t>ネンド</t>
    </rPh>
    <rPh sb="7" eb="9">
      <t>ドウロ</t>
    </rPh>
    <rPh sb="9" eb="11">
      <t>センヨウ</t>
    </rPh>
    <rPh sb="11" eb="13">
      <t>キョカ</t>
    </rPh>
    <rPh sb="13" eb="15">
      <t>シンセイ</t>
    </rPh>
    <rPh sb="15" eb="16">
      <t>ショ</t>
    </rPh>
    <rPh sb="17" eb="19">
      <t>ケンドウ</t>
    </rPh>
    <phoneticPr fontId="2"/>
  </si>
  <si>
    <t>平成２７年度　道路占用許可申請書（市道公共桝設置）</t>
    <rPh sb="0" eb="2">
      <t>ヘイセイ</t>
    </rPh>
    <rPh sb="4" eb="6">
      <t>ネンド</t>
    </rPh>
    <rPh sb="7" eb="9">
      <t>ドウロ</t>
    </rPh>
    <rPh sb="9" eb="11">
      <t>センヨウ</t>
    </rPh>
    <rPh sb="11" eb="13">
      <t>キョカ</t>
    </rPh>
    <rPh sb="13" eb="15">
      <t>シンセイ</t>
    </rPh>
    <rPh sb="15" eb="16">
      <t>ショ</t>
    </rPh>
    <rPh sb="17" eb="18">
      <t>シ</t>
    </rPh>
    <rPh sb="18" eb="19">
      <t>ドウ</t>
    </rPh>
    <rPh sb="19" eb="21">
      <t>コウキョウ</t>
    </rPh>
    <rPh sb="21" eb="22">
      <t>マス</t>
    </rPh>
    <rPh sb="22" eb="24">
      <t>セッチ</t>
    </rPh>
    <phoneticPr fontId="2"/>
  </si>
  <si>
    <t>平成２８年度　道路占用許可申請書（市道公共桝設置）</t>
    <rPh sb="0" eb="2">
      <t>ヘイセイ</t>
    </rPh>
    <rPh sb="4" eb="6">
      <t>ネンド</t>
    </rPh>
    <rPh sb="7" eb="9">
      <t>ドウロ</t>
    </rPh>
    <rPh sb="9" eb="11">
      <t>センヨウ</t>
    </rPh>
    <rPh sb="11" eb="13">
      <t>キョカ</t>
    </rPh>
    <rPh sb="13" eb="15">
      <t>シンセイ</t>
    </rPh>
    <rPh sb="15" eb="16">
      <t>ショ</t>
    </rPh>
    <rPh sb="17" eb="18">
      <t>シ</t>
    </rPh>
    <rPh sb="18" eb="19">
      <t>ドウ</t>
    </rPh>
    <rPh sb="19" eb="21">
      <t>コウキョウ</t>
    </rPh>
    <rPh sb="21" eb="22">
      <t>マス</t>
    </rPh>
    <rPh sb="22" eb="24">
      <t>セッチ</t>
    </rPh>
    <phoneticPr fontId="2"/>
  </si>
  <si>
    <t>平成28年度　河川占用許可申請書</t>
    <rPh sb="0" eb="2">
      <t>ヘイセイ</t>
    </rPh>
    <rPh sb="4" eb="6">
      <t>ネンド</t>
    </rPh>
    <rPh sb="7" eb="9">
      <t>カセン</t>
    </rPh>
    <rPh sb="9" eb="11">
      <t>センヨウ</t>
    </rPh>
    <rPh sb="11" eb="13">
      <t>キョカ</t>
    </rPh>
    <rPh sb="13" eb="15">
      <t>シンセイ</t>
    </rPh>
    <rPh sb="15" eb="16">
      <t>ショ</t>
    </rPh>
    <phoneticPr fontId="2"/>
  </si>
  <si>
    <t>平成２６年度　修繕工事契約綴</t>
    <rPh sb="0" eb="2">
      <t>ヘイセイ</t>
    </rPh>
    <rPh sb="4" eb="6">
      <t>ネンド</t>
    </rPh>
    <rPh sb="7" eb="9">
      <t>シュウゼン</t>
    </rPh>
    <rPh sb="9" eb="11">
      <t>コウジ</t>
    </rPh>
    <rPh sb="11" eb="13">
      <t>ケイヤク</t>
    </rPh>
    <rPh sb="13" eb="14">
      <t>ツヅ</t>
    </rPh>
    <phoneticPr fontId="2"/>
  </si>
  <si>
    <t>平成２７年度　修繕工事契約綴</t>
    <rPh sb="0" eb="2">
      <t>ヘイセイ</t>
    </rPh>
    <rPh sb="4" eb="6">
      <t>ネンド</t>
    </rPh>
    <rPh sb="7" eb="9">
      <t>シュウゼン</t>
    </rPh>
    <rPh sb="9" eb="11">
      <t>コウジ</t>
    </rPh>
    <rPh sb="11" eb="13">
      <t>ケイヤク</t>
    </rPh>
    <rPh sb="13" eb="14">
      <t>ツヅ</t>
    </rPh>
    <phoneticPr fontId="2"/>
  </si>
  <si>
    <t>平成２８年度　修繕工事契約綴</t>
    <rPh sb="0" eb="2">
      <t>ヘイセイ</t>
    </rPh>
    <rPh sb="4" eb="6">
      <t>ネンド</t>
    </rPh>
    <rPh sb="7" eb="9">
      <t>シュウゼン</t>
    </rPh>
    <rPh sb="9" eb="11">
      <t>コウジ</t>
    </rPh>
    <rPh sb="11" eb="13">
      <t>ケイヤク</t>
    </rPh>
    <rPh sb="13" eb="14">
      <t>ツヅ</t>
    </rPh>
    <phoneticPr fontId="2"/>
  </si>
  <si>
    <t>平成２７年度　作業委託契約綴</t>
    <rPh sb="0" eb="2">
      <t>ヘイセイ</t>
    </rPh>
    <rPh sb="4" eb="6">
      <t>ネンド</t>
    </rPh>
    <rPh sb="7" eb="9">
      <t>サギョウ</t>
    </rPh>
    <rPh sb="9" eb="11">
      <t>イタク</t>
    </rPh>
    <rPh sb="11" eb="13">
      <t>ケイヤク</t>
    </rPh>
    <rPh sb="13" eb="14">
      <t>ツヅ</t>
    </rPh>
    <phoneticPr fontId="2"/>
  </si>
  <si>
    <t>平成２８年度　作業委託契約綴</t>
    <phoneticPr fontId="2"/>
  </si>
  <si>
    <t>平成２７年度　汚水中継ポンプ施設遠隔監視
業務点検報告書</t>
    <rPh sb="0" eb="2">
      <t>ヘイセイ</t>
    </rPh>
    <rPh sb="4" eb="6">
      <t>ネンド</t>
    </rPh>
    <rPh sb="7" eb="8">
      <t>オ</t>
    </rPh>
    <rPh sb="8" eb="9">
      <t>スイ</t>
    </rPh>
    <rPh sb="9" eb="11">
      <t>チュウケイ</t>
    </rPh>
    <rPh sb="14" eb="16">
      <t>シセツ</t>
    </rPh>
    <rPh sb="16" eb="18">
      <t>エンカク</t>
    </rPh>
    <rPh sb="18" eb="20">
      <t>カンシ</t>
    </rPh>
    <rPh sb="21" eb="23">
      <t>ギョウム</t>
    </rPh>
    <rPh sb="23" eb="25">
      <t>テンケン</t>
    </rPh>
    <rPh sb="25" eb="27">
      <t>ホウコク</t>
    </rPh>
    <rPh sb="27" eb="28">
      <t>ショ</t>
    </rPh>
    <phoneticPr fontId="2"/>
  </si>
  <si>
    <t>平成２８年度　汚水中継ポンプ施設遠隔監視
業務点検報告書</t>
    <phoneticPr fontId="2"/>
  </si>
  <si>
    <t>平成２７年度　公共下水道台帳（雨水）</t>
    <rPh sb="0" eb="2">
      <t>ヘイセイ</t>
    </rPh>
    <rPh sb="4" eb="6">
      <t>ネンド</t>
    </rPh>
    <rPh sb="7" eb="9">
      <t>コウキョウ</t>
    </rPh>
    <rPh sb="9" eb="11">
      <t>ゲスイ</t>
    </rPh>
    <rPh sb="11" eb="12">
      <t>ドウ</t>
    </rPh>
    <rPh sb="12" eb="14">
      <t>ダイチョウ</t>
    </rPh>
    <rPh sb="15" eb="17">
      <t>ウスイ</t>
    </rPh>
    <phoneticPr fontId="2"/>
  </si>
  <si>
    <t>平成２７年度　公共下水道台帳（汚水）</t>
    <rPh sb="0" eb="2">
      <t>ヘイセイ</t>
    </rPh>
    <rPh sb="4" eb="6">
      <t>ネンド</t>
    </rPh>
    <rPh sb="7" eb="9">
      <t>コウキョウ</t>
    </rPh>
    <rPh sb="9" eb="11">
      <t>ゲスイ</t>
    </rPh>
    <rPh sb="11" eb="12">
      <t>ドウ</t>
    </rPh>
    <rPh sb="12" eb="14">
      <t>ダイチョウ</t>
    </rPh>
    <rPh sb="15" eb="17">
      <t>オスイ</t>
    </rPh>
    <phoneticPr fontId="2"/>
  </si>
  <si>
    <t>平成２８年度　公共下水道台帳（雨水）</t>
    <rPh sb="15" eb="17">
      <t>ウスイ</t>
    </rPh>
    <phoneticPr fontId="2"/>
  </si>
  <si>
    <t>平成２８年度　公共下水道台帳（汚水）</t>
    <phoneticPr fontId="2"/>
  </si>
  <si>
    <t>平成２７年度　社会資本整備総合交付金申請書</t>
    <rPh sb="0" eb="2">
      <t>ヘイセイ</t>
    </rPh>
    <rPh sb="4" eb="6">
      <t>ネンド</t>
    </rPh>
    <rPh sb="7" eb="9">
      <t>シャカイ</t>
    </rPh>
    <rPh sb="9" eb="11">
      <t>シホン</t>
    </rPh>
    <rPh sb="11" eb="13">
      <t>セイビ</t>
    </rPh>
    <rPh sb="13" eb="15">
      <t>ソウゴウ</t>
    </rPh>
    <rPh sb="15" eb="17">
      <t>コウフ</t>
    </rPh>
    <rPh sb="17" eb="18">
      <t>キン</t>
    </rPh>
    <rPh sb="18" eb="21">
      <t>シンセイショ</t>
    </rPh>
    <phoneticPr fontId="2"/>
  </si>
  <si>
    <t>平成２６年度　社会資本整備総合交付金申請書　</t>
    <rPh sb="0" eb="2">
      <t>ヘイセイ</t>
    </rPh>
    <rPh sb="4" eb="6">
      <t>ネンド</t>
    </rPh>
    <rPh sb="7" eb="9">
      <t>シャカイ</t>
    </rPh>
    <rPh sb="9" eb="11">
      <t>シホン</t>
    </rPh>
    <rPh sb="11" eb="13">
      <t>セイビ</t>
    </rPh>
    <rPh sb="13" eb="15">
      <t>ソウゴウ</t>
    </rPh>
    <rPh sb="15" eb="18">
      <t>コウフキン</t>
    </rPh>
    <rPh sb="18" eb="20">
      <t>シンセイ</t>
    </rPh>
    <rPh sb="20" eb="21">
      <t>ショ</t>
    </rPh>
    <phoneticPr fontId="2"/>
  </si>
  <si>
    <t>平成27年度　汚水処理施設整備構想策定業務委託</t>
    <rPh sb="0" eb="2">
      <t>ヘイセイ</t>
    </rPh>
    <rPh sb="4" eb="6">
      <t>ネンド</t>
    </rPh>
    <rPh sb="7" eb="9">
      <t>オスイ</t>
    </rPh>
    <rPh sb="9" eb="11">
      <t>ショリ</t>
    </rPh>
    <rPh sb="11" eb="13">
      <t>シセツ</t>
    </rPh>
    <rPh sb="13" eb="15">
      <t>セイビ</t>
    </rPh>
    <rPh sb="15" eb="17">
      <t>コウソウ</t>
    </rPh>
    <rPh sb="17" eb="19">
      <t>サクテイ</t>
    </rPh>
    <rPh sb="19" eb="21">
      <t>ギョウム</t>
    </rPh>
    <rPh sb="21" eb="23">
      <t>イタク</t>
    </rPh>
    <phoneticPr fontId="2"/>
  </si>
  <si>
    <t>H27以降は災害対策に関する綴（複数年度綴）</t>
    <rPh sb="3" eb="5">
      <t>イコウ</t>
    </rPh>
    <rPh sb="6" eb="8">
      <t>サイガイ</t>
    </rPh>
    <rPh sb="8" eb="10">
      <t>タイサク</t>
    </rPh>
    <rPh sb="11" eb="12">
      <t>カン</t>
    </rPh>
    <rPh sb="14" eb="15">
      <t>ツヅ</t>
    </rPh>
    <rPh sb="16" eb="18">
      <t>フクスウ</t>
    </rPh>
    <rPh sb="18" eb="20">
      <t>ネンド</t>
    </rPh>
    <rPh sb="20" eb="21">
      <t>ツヅ</t>
    </rPh>
    <phoneticPr fontId="2"/>
  </si>
  <si>
    <t>H28以降
国庫申請書綴へ</t>
    <phoneticPr fontId="2"/>
  </si>
  <si>
    <t>5・1班</t>
    <rPh sb="3" eb="4">
      <t>ハンシミンカ</t>
    </rPh>
    <phoneticPr fontId="2"/>
  </si>
  <si>
    <t>平成29年度工事関係書類</t>
    <rPh sb="0" eb="2">
      <t>ヘイセイ</t>
    </rPh>
    <rPh sb="4" eb="6">
      <t>ネンド</t>
    </rPh>
    <rPh sb="6" eb="8">
      <t>コウジ</t>
    </rPh>
    <rPh sb="8" eb="10">
      <t>カンケイ</t>
    </rPh>
    <rPh sb="10" eb="12">
      <t>ショルイ</t>
    </rPh>
    <phoneticPr fontId="2"/>
  </si>
  <si>
    <t>繰越</t>
    <rPh sb="0" eb="2">
      <t>クリコシ</t>
    </rPh>
    <phoneticPr fontId="2"/>
  </si>
  <si>
    <t>中部処理分区管渠布設（29-1-1・29-2-1）工事</t>
    <rPh sb="0" eb="2">
      <t>チュウブ</t>
    </rPh>
    <rPh sb="2" eb="4">
      <t>ショリ</t>
    </rPh>
    <rPh sb="4" eb="6">
      <t>ブンク</t>
    </rPh>
    <rPh sb="6" eb="8">
      <t>カンキョ</t>
    </rPh>
    <rPh sb="8" eb="10">
      <t>フセツ</t>
    </rPh>
    <rPh sb="25" eb="27">
      <t>コウジ</t>
    </rPh>
    <phoneticPr fontId="2"/>
  </si>
  <si>
    <t>中部処理分区管渠布設（29-1-2・29-2-2）工事</t>
    <rPh sb="0" eb="2">
      <t>チュウブ</t>
    </rPh>
    <rPh sb="2" eb="4">
      <t>ショリ</t>
    </rPh>
    <rPh sb="4" eb="6">
      <t>ブンク</t>
    </rPh>
    <rPh sb="6" eb="8">
      <t>カンキョ</t>
    </rPh>
    <rPh sb="8" eb="10">
      <t>フセツ</t>
    </rPh>
    <rPh sb="25" eb="27">
      <t>コウジ</t>
    </rPh>
    <phoneticPr fontId="2"/>
  </si>
  <si>
    <t>中部処理分区管渠布設（29-1-3・29-2-3）工事</t>
    <rPh sb="0" eb="2">
      <t>チュウブ</t>
    </rPh>
    <rPh sb="2" eb="4">
      <t>ショリ</t>
    </rPh>
    <rPh sb="4" eb="6">
      <t>ブンク</t>
    </rPh>
    <rPh sb="6" eb="8">
      <t>カンキョ</t>
    </rPh>
    <rPh sb="8" eb="10">
      <t>フセツ</t>
    </rPh>
    <rPh sb="25" eb="27">
      <t>コウジ</t>
    </rPh>
    <phoneticPr fontId="2"/>
  </si>
  <si>
    <t>中部処理分区管渠築造（28-1-16・28-2-16）工事</t>
    <rPh sb="0" eb="2">
      <t>チュウブ</t>
    </rPh>
    <rPh sb="2" eb="4">
      <t>ショリ</t>
    </rPh>
    <rPh sb="4" eb="6">
      <t>ブンク</t>
    </rPh>
    <rPh sb="6" eb="8">
      <t>カンキョ</t>
    </rPh>
    <rPh sb="8" eb="10">
      <t>チクゾウ</t>
    </rPh>
    <rPh sb="27" eb="29">
      <t>コウジ</t>
    </rPh>
    <phoneticPr fontId="2"/>
  </si>
  <si>
    <t>中部処理分区管渠布設（29-2-1）工事</t>
    <rPh sb="0" eb="2">
      <t>チュウブ</t>
    </rPh>
    <rPh sb="2" eb="4">
      <t>ショリ</t>
    </rPh>
    <rPh sb="4" eb="6">
      <t>ブンク</t>
    </rPh>
    <rPh sb="6" eb="8">
      <t>カンキョ</t>
    </rPh>
    <rPh sb="8" eb="10">
      <t>フセツ</t>
    </rPh>
    <rPh sb="18" eb="20">
      <t>コウジ</t>
    </rPh>
    <phoneticPr fontId="2"/>
  </si>
  <si>
    <t>中部処理分区管渠布設（29-2-4）工事</t>
    <rPh sb="0" eb="2">
      <t>チュウブ</t>
    </rPh>
    <rPh sb="2" eb="4">
      <t>ショリ</t>
    </rPh>
    <rPh sb="4" eb="6">
      <t>ブンク</t>
    </rPh>
    <rPh sb="6" eb="8">
      <t>カンキョ</t>
    </rPh>
    <rPh sb="8" eb="10">
      <t>フセツ</t>
    </rPh>
    <rPh sb="18" eb="20">
      <t>コウジ</t>
    </rPh>
    <phoneticPr fontId="2"/>
  </si>
  <si>
    <t>中部処理分区管渠布設（29-2-5）工事</t>
    <rPh sb="0" eb="2">
      <t>チュウブ</t>
    </rPh>
    <rPh sb="2" eb="4">
      <t>ショリ</t>
    </rPh>
    <rPh sb="4" eb="6">
      <t>ブンク</t>
    </rPh>
    <rPh sb="6" eb="8">
      <t>カンキョ</t>
    </rPh>
    <rPh sb="8" eb="10">
      <t>フセツ</t>
    </rPh>
    <rPh sb="18" eb="20">
      <t>コウジ</t>
    </rPh>
    <phoneticPr fontId="2"/>
  </si>
  <si>
    <t>中部処理分区管渠布設（29-2-6）工事</t>
    <rPh sb="0" eb="2">
      <t>チュウブ</t>
    </rPh>
    <rPh sb="2" eb="4">
      <t>ショリ</t>
    </rPh>
    <rPh sb="4" eb="6">
      <t>ブンク</t>
    </rPh>
    <rPh sb="6" eb="8">
      <t>カンキョ</t>
    </rPh>
    <rPh sb="8" eb="10">
      <t>フセツ</t>
    </rPh>
    <rPh sb="18" eb="20">
      <t>コウジ</t>
    </rPh>
    <phoneticPr fontId="2"/>
  </si>
  <si>
    <t>中部処理分区管渠布設（29-2-8）工事</t>
    <rPh sb="0" eb="2">
      <t>チュウブ</t>
    </rPh>
    <rPh sb="2" eb="4">
      <t>ショリ</t>
    </rPh>
    <rPh sb="4" eb="6">
      <t>ブンク</t>
    </rPh>
    <rPh sb="6" eb="8">
      <t>カンキョ</t>
    </rPh>
    <rPh sb="8" eb="10">
      <t>フセツ</t>
    </rPh>
    <rPh sb="18" eb="20">
      <t>コウジ</t>
    </rPh>
    <phoneticPr fontId="2"/>
  </si>
  <si>
    <t>中部処理分区管渠布設（29-2-9）工事</t>
    <rPh sb="0" eb="2">
      <t>チュウブ</t>
    </rPh>
    <rPh sb="2" eb="4">
      <t>ショリ</t>
    </rPh>
    <rPh sb="4" eb="6">
      <t>ブンク</t>
    </rPh>
    <rPh sb="6" eb="8">
      <t>カンキョ</t>
    </rPh>
    <rPh sb="8" eb="10">
      <t>フセツ</t>
    </rPh>
    <rPh sb="18" eb="20">
      <t>コウジ</t>
    </rPh>
    <phoneticPr fontId="2"/>
  </si>
  <si>
    <t>中部処理分区管渠布設（29-2-11）工事</t>
    <rPh sb="0" eb="2">
      <t>チュウブ</t>
    </rPh>
    <rPh sb="2" eb="4">
      <t>ショリ</t>
    </rPh>
    <rPh sb="4" eb="6">
      <t>ブンク</t>
    </rPh>
    <rPh sb="6" eb="8">
      <t>カンキョ</t>
    </rPh>
    <rPh sb="8" eb="10">
      <t>フセツ</t>
    </rPh>
    <rPh sb="19" eb="21">
      <t>コウジ</t>
    </rPh>
    <phoneticPr fontId="2"/>
  </si>
  <si>
    <t>中部処理分区管渠布設（29-2-12）工事</t>
    <rPh sb="0" eb="2">
      <t>チュウブ</t>
    </rPh>
    <rPh sb="2" eb="4">
      <t>ショリ</t>
    </rPh>
    <rPh sb="4" eb="6">
      <t>ブンク</t>
    </rPh>
    <rPh sb="6" eb="8">
      <t>カンキョ</t>
    </rPh>
    <rPh sb="8" eb="10">
      <t>フセツ</t>
    </rPh>
    <rPh sb="19" eb="21">
      <t>コウジ</t>
    </rPh>
    <phoneticPr fontId="2"/>
  </si>
  <si>
    <t>中部処理分区管渠布設（29-2-13）工事</t>
    <rPh sb="0" eb="2">
      <t>チュウブ</t>
    </rPh>
    <rPh sb="2" eb="4">
      <t>ショリ</t>
    </rPh>
    <rPh sb="4" eb="6">
      <t>ブンク</t>
    </rPh>
    <rPh sb="6" eb="8">
      <t>カンキョ</t>
    </rPh>
    <rPh sb="8" eb="10">
      <t>フセツ</t>
    </rPh>
    <rPh sb="19" eb="21">
      <t>コウジ</t>
    </rPh>
    <phoneticPr fontId="2"/>
  </si>
  <si>
    <t>中部処理分区管渠布設（29-2-14）工事</t>
    <rPh sb="0" eb="2">
      <t>チュウブ</t>
    </rPh>
    <rPh sb="2" eb="4">
      <t>ショリ</t>
    </rPh>
    <rPh sb="4" eb="6">
      <t>ブンク</t>
    </rPh>
    <rPh sb="6" eb="8">
      <t>カンキョ</t>
    </rPh>
    <rPh sb="8" eb="10">
      <t>フセツ</t>
    </rPh>
    <rPh sb="19" eb="21">
      <t>コウジ</t>
    </rPh>
    <phoneticPr fontId="2"/>
  </si>
  <si>
    <t>中部処理分区管渠布設（29-2-15）工事</t>
    <rPh sb="0" eb="2">
      <t>チュウブ</t>
    </rPh>
    <rPh sb="2" eb="4">
      <t>ショリ</t>
    </rPh>
    <rPh sb="4" eb="6">
      <t>ブンク</t>
    </rPh>
    <rPh sb="6" eb="8">
      <t>カンキョ</t>
    </rPh>
    <rPh sb="8" eb="10">
      <t>フセツ</t>
    </rPh>
    <rPh sb="19" eb="21">
      <t>コウジ</t>
    </rPh>
    <phoneticPr fontId="2"/>
  </si>
  <si>
    <t>中部処理分区管渠布設（29-2-16）工事</t>
    <rPh sb="0" eb="2">
      <t>チュウブ</t>
    </rPh>
    <rPh sb="2" eb="4">
      <t>ショリ</t>
    </rPh>
    <rPh sb="4" eb="6">
      <t>ブンク</t>
    </rPh>
    <rPh sb="6" eb="8">
      <t>カンキョ</t>
    </rPh>
    <rPh sb="8" eb="10">
      <t>フセツ</t>
    </rPh>
    <rPh sb="19" eb="21">
      <t>コウジ</t>
    </rPh>
    <phoneticPr fontId="2"/>
  </si>
  <si>
    <t>中部処理分区管渠布設（29-2-17）工事</t>
    <rPh sb="0" eb="2">
      <t>チュウブ</t>
    </rPh>
    <rPh sb="2" eb="4">
      <t>ショリ</t>
    </rPh>
    <rPh sb="4" eb="6">
      <t>ブンク</t>
    </rPh>
    <rPh sb="6" eb="8">
      <t>カンキョ</t>
    </rPh>
    <rPh sb="8" eb="10">
      <t>フセツ</t>
    </rPh>
    <rPh sb="19" eb="21">
      <t>コウジ</t>
    </rPh>
    <phoneticPr fontId="2"/>
  </si>
  <si>
    <t>中部処理分区管渠布設（29-2-18）工事</t>
    <rPh sb="0" eb="2">
      <t>チュウブ</t>
    </rPh>
    <rPh sb="2" eb="4">
      <t>ショリ</t>
    </rPh>
    <rPh sb="4" eb="6">
      <t>ブンク</t>
    </rPh>
    <rPh sb="6" eb="8">
      <t>カンキョ</t>
    </rPh>
    <rPh sb="8" eb="10">
      <t>フセツ</t>
    </rPh>
    <rPh sb="19" eb="21">
      <t>コウジ</t>
    </rPh>
    <phoneticPr fontId="2"/>
  </si>
  <si>
    <t>中部処理分区管渠布設（29-2-7）工事</t>
    <rPh sb="0" eb="2">
      <t>チュウブ</t>
    </rPh>
    <rPh sb="2" eb="4">
      <t>ショリ</t>
    </rPh>
    <rPh sb="4" eb="6">
      <t>ブンク</t>
    </rPh>
    <rPh sb="6" eb="8">
      <t>カンキョ</t>
    </rPh>
    <rPh sb="8" eb="10">
      <t>フセツ</t>
    </rPh>
    <rPh sb="18" eb="20">
      <t>コウジ</t>
    </rPh>
    <phoneticPr fontId="2"/>
  </si>
  <si>
    <t>中部処理分区管渠布設（29-1）工事</t>
    <rPh sb="0" eb="2">
      <t>チュウブ</t>
    </rPh>
    <rPh sb="2" eb="4">
      <t>ショリ</t>
    </rPh>
    <rPh sb="4" eb="6">
      <t>ブンク</t>
    </rPh>
    <rPh sb="6" eb="8">
      <t>カンキョ</t>
    </rPh>
    <rPh sb="8" eb="10">
      <t>フセツ</t>
    </rPh>
    <rPh sb="16" eb="18">
      <t>コウジ</t>
    </rPh>
    <phoneticPr fontId="2"/>
  </si>
  <si>
    <t>中部処理分区管渠布設（29-2）工事</t>
    <rPh sb="0" eb="2">
      <t>チュウブ</t>
    </rPh>
    <rPh sb="2" eb="4">
      <t>ショリ</t>
    </rPh>
    <rPh sb="4" eb="6">
      <t>ブンク</t>
    </rPh>
    <rPh sb="6" eb="8">
      <t>カンキョ</t>
    </rPh>
    <rPh sb="8" eb="10">
      <t>フセツ</t>
    </rPh>
    <rPh sb="16" eb="18">
      <t>コウジ</t>
    </rPh>
    <phoneticPr fontId="2"/>
  </si>
  <si>
    <t>中部処理分区管渠布設（29-4）工事</t>
    <rPh sb="0" eb="2">
      <t>チュウブ</t>
    </rPh>
    <rPh sb="2" eb="4">
      <t>ショリ</t>
    </rPh>
    <rPh sb="4" eb="6">
      <t>ブンク</t>
    </rPh>
    <rPh sb="6" eb="8">
      <t>カンキョ</t>
    </rPh>
    <rPh sb="8" eb="10">
      <t>フセツ</t>
    </rPh>
    <rPh sb="16" eb="18">
      <t>コウジ</t>
    </rPh>
    <phoneticPr fontId="2"/>
  </si>
  <si>
    <t>南部第2処理分区管渠布設（29-2-20）工事</t>
    <rPh sb="0" eb="2">
      <t>ナンブ</t>
    </rPh>
    <rPh sb="2" eb="3">
      <t>ダイ</t>
    </rPh>
    <rPh sb="4" eb="6">
      <t>ショリ</t>
    </rPh>
    <rPh sb="6" eb="8">
      <t>ブンク</t>
    </rPh>
    <rPh sb="8" eb="10">
      <t>カンキョ</t>
    </rPh>
    <rPh sb="10" eb="12">
      <t>フセツ</t>
    </rPh>
    <rPh sb="21" eb="23">
      <t>コウジ</t>
    </rPh>
    <phoneticPr fontId="2"/>
  </si>
  <si>
    <t>南部第2処理分区管渠布設（29-3）工事</t>
    <rPh sb="0" eb="2">
      <t>ナンブ</t>
    </rPh>
    <rPh sb="2" eb="3">
      <t>ダイ</t>
    </rPh>
    <rPh sb="4" eb="6">
      <t>ショリ</t>
    </rPh>
    <rPh sb="6" eb="8">
      <t>ブンク</t>
    </rPh>
    <rPh sb="8" eb="10">
      <t>カンキョ</t>
    </rPh>
    <rPh sb="10" eb="12">
      <t>フセツ</t>
    </rPh>
    <rPh sb="18" eb="20">
      <t>コウジ</t>
    </rPh>
    <phoneticPr fontId="2"/>
  </si>
  <si>
    <t>南部第2処理分区管渠布設（29-5）工事</t>
    <rPh sb="0" eb="2">
      <t>ナンブ</t>
    </rPh>
    <rPh sb="2" eb="3">
      <t>ダイ</t>
    </rPh>
    <rPh sb="4" eb="6">
      <t>ショリ</t>
    </rPh>
    <rPh sb="6" eb="8">
      <t>ブンク</t>
    </rPh>
    <rPh sb="8" eb="10">
      <t>カンキョ</t>
    </rPh>
    <rPh sb="10" eb="12">
      <t>フセツ</t>
    </rPh>
    <rPh sb="18" eb="20">
      <t>コウジ</t>
    </rPh>
    <phoneticPr fontId="2"/>
  </si>
  <si>
    <t>平成２９年度　公共下水道台帳（雨水）</t>
    <rPh sb="0" eb="2">
      <t>ヘイセイ</t>
    </rPh>
    <rPh sb="4" eb="5">
      <t>ネン</t>
    </rPh>
    <rPh sb="5" eb="6">
      <t>ド</t>
    </rPh>
    <rPh sb="7" eb="9">
      <t>コウキョウ</t>
    </rPh>
    <rPh sb="9" eb="12">
      <t>ゲスイドウ</t>
    </rPh>
    <rPh sb="12" eb="14">
      <t>ダイチョウ</t>
    </rPh>
    <rPh sb="15" eb="17">
      <t>ウスイ</t>
    </rPh>
    <phoneticPr fontId="2"/>
  </si>
  <si>
    <t>平成２９年度　公共下水道台帳（汚水）</t>
    <rPh sb="0" eb="2">
      <t>ヘイセイ</t>
    </rPh>
    <rPh sb="4" eb="5">
      <t>ネン</t>
    </rPh>
    <rPh sb="5" eb="6">
      <t>ド</t>
    </rPh>
    <rPh sb="7" eb="9">
      <t>コウキョウ</t>
    </rPh>
    <rPh sb="9" eb="12">
      <t>ゲスイドウ</t>
    </rPh>
    <rPh sb="12" eb="14">
      <t>ダイチョウ</t>
    </rPh>
    <rPh sb="15" eb="17">
      <t>オスイ</t>
    </rPh>
    <phoneticPr fontId="2"/>
  </si>
  <si>
    <t>平成２９年度　汚水中継ポンプ施設遠隔監視
業務点検報告書</t>
    <rPh sb="0" eb="2">
      <t>ヘイセイ</t>
    </rPh>
    <rPh sb="4" eb="5">
      <t>ネン</t>
    </rPh>
    <rPh sb="5" eb="6">
      <t>ド</t>
    </rPh>
    <rPh sb="7" eb="9">
      <t>オスイ</t>
    </rPh>
    <rPh sb="9" eb="11">
      <t>チュウケイ</t>
    </rPh>
    <rPh sb="14" eb="16">
      <t>シセツ</t>
    </rPh>
    <rPh sb="16" eb="18">
      <t>エンカク</t>
    </rPh>
    <rPh sb="18" eb="20">
      <t>カンシ</t>
    </rPh>
    <rPh sb="21" eb="23">
      <t>ギョウム</t>
    </rPh>
    <rPh sb="23" eb="25">
      <t>テンケン</t>
    </rPh>
    <rPh sb="25" eb="28">
      <t>ホウコクショ</t>
    </rPh>
    <phoneticPr fontId="2"/>
  </si>
  <si>
    <t>平成２９年度　作業委託契約綴</t>
    <rPh sb="0" eb="2">
      <t>ヘイセイ</t>
    </rPh>
    <rPh sb="4" eb="5">
      <t>ネン</t>
    </rPh>
    <rPh sb="5" eb="6">
      <t>ド</t>
    </rPh>
    <rPh sb="7" eb="9">
      <t>サギョウ</t>
    </rPh>
    <rPh sb="9" eb="11">
      <t>イタク</t>
    </rPh>
    <rPh sb="11" eb="13">
      <t>ケイヤク</t>
    </rPh>
    <rPh sb="13" eb="14">
      <t>ツヅ</t>
    </rPh>
    <phoneticPr fontId="2"/>
  </si>
  <si>
    <t>平成２９年度　修繕工事契約綴</t>
    <rPh sb="0" eb="2">
      <t>ヘイセイ</t>
    </rPh>
    <rPh sb="4" eb="5">
      <t>ネン</t>
    </rPh>
    <rPh sb="5" eb="6">
      <t>ド</t>
    </rPh>
    <rPh sb="7" eb="9">
      <t>シュウゼン</t>
    </rPh>
    <rPh sb="9" eb="11">
      <t>コウジ</t>
    </rPh>
    <rPh sb="11" eb="13">
      <t>ケイヤク</t>
    </rPh>
    <rPh sb="13" eb="14">
      <t>ツヅ</t>
    </rPh>
    <phoneticPr fontId="2"/>
  </si>
  <si>
    <t>平成２９年度　公共桝設置依頼書</t>
    <rPh sb="0" eb="2">
      <t>ヘイセイ</t>
    </rPh>
    <rPh sb="4" eb="5">
      <t>ネン</t>
    </rPh>
    <rPh sb="5" eb="6">
      <t>ド</t>
    </rPh>
    <rPh sb="7" eb="9">
      <t>コウキョウ</t>
    </rPh>
    <rPh sb="9" eb="10">
      <t>マス</t>
    </rPh>
    <rPh sb="10" eb="12">
      <t>セッチ</t>
    </rPh>
    <rPh sb="12" eb="15">
      <t>イライショ</t>
    </rPh>
    <phoneticPr fontId="2"/>
  </si>
  <si>
    <t>平成２９年度　工事成績評定通知書</t>
    <rPh sb="0" eb="2">
      <t>ヘイセイ</t>
    </rPh>
    <rPh sb="4" eb="5">
      <t>ネン</t>
    </rPh>
    <rPh sb="5" eb="6">
      <t>ド</t>
    </rPh>
    <rPh sb="7" eb="9">
      <t>コウジ</t>
    </rPh>
    <rPh sb="9" eb="11">
      <t>セイセキ</t>
    </rPh>
    <rPh sb="11" eb="13">
      <t>ヒョウテイ</t>
    </rPh>
    <rPh sb="13" eb="16">
      <t>ツウチショ</t>
    </rPh>
    <phoneticPr fontId="2"/>
  </si>
  <si>
    <t>平成２９年度　公共桝設置工事契約綴</t>
    <rPh sb="0" eb="2">
      <t>ヘイセイ</t>
    </rPh>
    <rPh sb="4" eb="5">
      <t>ネン</t>
    </rPh>
    <rPh sb="5" eb="6">
      <t>ド</t>
    </rPh>
    <rPh sb="7" eb="9">
      <t>コウキョウ</t>
    </rPh>
    <rPh sb="9" eb="10">
      <t>マス</t>
    </rPh>
    <rPh sb="10" eb="12">
      <t>セッチ</t>
    </rPh>
    <rPh sb="12" eb="14">
      <t>コウジ</t>
    </rPh>
    <rPh sb="14" eb="16">
      <t>ケイヤク</t>
    </rPh>
    <rPh sb="16" eb="17">
      <t>ツヅ</t>
    </rPh>
    <phoneticPr fontId="2"/>
  </si>
  <si>
    <t>平成29年度　水道補償契約書類</t>
    <rPh sb="0" eb="2">
      <t>ヘイセイ</t>
    </rPh>
    <rPh sb="4" eb="5">
      <t>ネン</t>
    </rPh>
    <rPh sb="5" eb="6">
      <t>ド</t>
    </rPh>
    <rPh sb="7" eb="9">
      <t>スイドウ</t>
    </rPh>
    <rPh sb="9" eb="11">
      <t>ホショウ</t>
    </rPh>
    <rPh sb="11" eb="13">
      <t>ケイヤク</t>
    </rPh>
    <rPh sb="13" eb="15">
      <t>ショルイ</t>
    </rPh>
    <phoneticPr fontId="2"/>
  </si>
  <si>
    <t>平成29年度　ガス補償契約書綴</t>
    <rPh sb="0" eb="2">
      <t>ヘイセイ</t>
    </rPh>
    <rPh sb="4" eb="5">
      <t>ネン</t>
    </rPh>
    <rPh sb="5" eb="6">
      <t>ド</t>
    </rPh>
    <rPh sb="9" eb="11">
      <t>ホショウ</t>
    </rPh>
    <rPh sb="11" eb="14">
      <t>ケイヤクショ</t>
    </rPh>
    <rPh sb="14" eb="15">
      <t>ツヅ</t>
    </rPh>
    <phoneticPr fontId="2"/>
  </si>
  <si>
    <t>平成２９年度　道路占用許可申請書（市道）</t>
    <rPh sb="0" eb="2">
      <t>ヘイセイ</t>
    </rPh>
    <rPh sb="4" eb="5">
      <t>ネン</t>
    </rPh>
    <rPh sb="5" eb="6">
      <t>ド</t>
    </rPh>
    <rPh sb="7" eb="9">
      <t>ドウロ</t>
    </rPh>
    <rPh sb="9" eb="11">
      <t>センヨウ</t>
    </rPh>
    <rPh sb="11" eb="13">
      <t>キョカ</t>
    </rPh>
    <rPh sb="13" eb="16">
      <t>シンセイショ</t>
    </rPh>
    <rPh sb="17" eb="19">
      <t>シドウ</t>
    </rPh>
    <phoneticPr fontId="2"/>
  </si>
  <si>
    <t>平成２９年度　道路占用許可申請書（県道）</t>
    <rPh sb="0" eb="2">
      <t>ヘイセイ</t>
    </rPh>
    <rPh sb="4" eb="5">
      <t>ネン</t>
    </rPh>
    <rPh sb="5" eb="6">
      <t>ド</t>
    </rPh>
    <rPh sb="7" eb="9">
      <t>ドウロ</t>
    </rPh>
    <rPh sb="9" eb="11">
      <t>センヨウ</t>
    </rPh>
    <rPh sb="11" eb="13">
      <t>キョカ</t>
    </rPh>
    <rPh sb="13" eb="16">
      <t>シンセイショ</t>
    </rPh>
    <rPh sb="17" eb="18">
      <t>ケン</t>
    </rPh>
    <rPh sb="18" eb="19">
      <t>ドウ</t>
    </rPh>
    <phoneticPr fontId="2"/>
  </si>
  <si>
    <t>平成２９年度　道路占用許可申請書（市道公共桝設置）</t>
    <rPh sb="0" eb="2">
      <t>ヘイセイ</t>
    </rPh>
    <rPh sb="4" eb="5">
      <t>ネン</t>
    </rPh>
    <rPh sb="5" eb="6">
      <t>ド</t>
    </rPh>
    <rPh sb="7" eb="9">
      <t>ドウロ</t>
    </rPh>
    <rPh sb="9" eb="11">
      <t>センヨウ</t>
    </rPh>
    <rPh sb="11" eb="13">
      <t>キョカ</t>
    </rPh>
    <rPh sb="13" eb="16">
      <t>シンセイショ</t>
    </rPh>
    <rPh sb="17" eb="19">
      <t>シドウ</t>
    </rPh>
    <rPh sb="19" eb="21">
      <t>コウキョウ</t>
    </rPh>
    <rPh sb="21" eb="22">
      <t>マス</t>
    </rPh>
    <rPh sb="22" eb="24">
      <t>セッチ</t>
    </rPh>
    <phoneticPr fontId="2"/>
  </si>
  <si>
    <t>平成29年度　河川占用許可申請書</t>
    <rPh sb="0" eb="2">
      <t>ヘイセイ</t>
    </rPh>
    <rPh sb="4" eb="5">
      <t>ネン</t>
    </rPh>
    <rPh sb="5" eb="6">
      <t>ド</t>
    </rPh>
    <rPh sb="7" eb="9">
      <t>カセン</t>
    </rPh>
    <rPh sb="9" eb="11">
      <t>センヨウ</t>
    </rPh>
    <rPh sb="11" eb="13">
      <t>キョカ</t>
    </rPh>
    <rPh sb="13" eb="16">
      <t>シンセイショ</t>
    </rPh>
    <phoneticPr fontId="2"/>
  </si>
  <si>
    <t>平成27～29年度　公共用財産許可申請書</t>
    <rPh sb="0" eb="2">
      <t>ヘイセイ</t>
    </rPh>
    <rPh sb="7" eb="8">
      <t>ネン</t>
    </rPh>
    <rPh sb="8" eb="9">
      <t>ド</t>
    </rPh>
    <rPh sb="10" eb="13">
      <t>コウキョウヨウ</t>
    </rPh>
    <rPh sb="13" eb="15">
      <t>ザイサン</t>
    </rPh>
    <rPh sb="15" eb="17">
      <t>キョカ</t>
    </rPh>
    <rPh sb="17" eb="20">
      <t>シンセイショ</t>
    </rPh>
    <phoneticPr fontId="2"/>
  </si>
  <si>
    <t>平成30年度工事関係書類</t>
    <rPh sb="0" eb="2">
      <t>ヘイセイ</t>
    </rPh>
    <rPh sb="4" eb="6">
      <t>ネンド</t>
    </rPh>
    <rPh sb="6" eb="8">
      <t>コウジ</t>
    </rPh>
    <rPh sb="8" eb="10">
      <t>カンケイ</t>
    </rPh>
    <rPh sb="10" eb="12">
      <t>ショルイ</t>
    </rPh>
    <phoneticPr fontId="2"/>
  </si>
  <si>
    <t>北部第1処理分区管渠築造（30-1-1）工事</t>
    <rPh sb="0" eb="2">
      <t>ホクブ</t>
    </rPh>
    <rPh sb="2" eb="3">
      <t>ダイ</t>
    </rPh>
    <rPh sb="4" eb="6">
      <t>ショリ</t>
    </rPh>
    <rPh sb="6" eb="8">
      <t>ブンク</t>
    </rPh>
    <rPh sb="8" eb="10">
      <t>カンキョ</t>
    </rPh>
    <rPh sb="10" eb="12">
      <t>チクゾウ</t>
    </rPh>
    <rPh sb="20" eb="22">
      <t>コウジ</t>
    </rPh>
    <phoneticPr fontId="2"/>
  </si>
  <si>
    <t>北部第1処理分区管渠築造（30-1-2）工事</t>
    <rPh sb="0" eb="2">
      <t>ホクブ</t>
    </rPh>
    <rPh sb="2" eb="3">
      <t>ダイ</t>
    </rPh>
    <rPh sb="4" eb="6">
      <t>ショリ</t>
    </rPh>
    <rPh sb="6" eb="8">
      <t>ブンク</t>
    </rPh>
    <rPh sb="8" eb="10">
      <t>カンキョ</t>
    </rPh>
    <rPh sb="10" eb="12">
      <t>チクゾウ</t>
    </rPh>
    <rPh sb="20" eb="22">
      <t>コウジ</t>
    </rPh>
    <phoneticPr fontId="2"/>
  </si>
  <si>
    <t>南部第2処理分区管渠布設（30-1-3）工事</t>
    <rPh sb="0" eb="2">
      <t>ナンブ</t>
    </rPh>
    <rPh sb="2" eb="3">
      <t>ダイ</t>
    </rPh>
    <rPh sb="4" eb="6">
      <t>ショリ</t>
    </rPh>
    <rPh sb="6" eb="8">
      <t>ブンク</t>
    </rPh>
    <rPh sb="8" eb="10">
      <t>カンキョ</t>
    </rPh>
    <rPh sb="10" eb="12">
      <t>フセツ</t>
    </rPh>
    <rPh sb="20" eb="22">
      <t>コウジ</t>
    </rPh>
    <phoneticPr fontId="2"/>
  </si>
  <si>
    <t>南部第2処理分区管渠布設（30-1-4）工事</t>
    <rPh sb="0" eb="2">
      <t>ナンブ</t>
    </rPh>
    <rPh sb="2" eb="3">
      <t>ダイ</t>
    </rPh>
    <rPh sb="4" eb="6">
      <t>ショリ</t>
    </rPh>
    <rPh sb="6" eb="8">
      <t>ブンク</t>
    </rPh>
    <rPh sb="8" eb="10">
      <t>カンキョ</t>
    </rPh>
    <rPh sb="10" eb="12">
      <t>フセツ</t>
    </rPh>
    <rPh sb="20" eb="22">
      <t>コウジ</t>
    </rPh>
    <phoneticPr fontId="2"/>
  </si>
  <si>
    <t>中部処理分区管渠布設（30-2-2）工事</t>
    <rPh sb="0" eb="2">
      <t>チュウブ</t>
    </rPh>
    <rPh sb="2" eb="4">
      <t>ショリ</t>
    </rPh>
    <rPh sb="4" eb="6">
      <t>ブンク</t>
    </rPh>
    <rPh sb="6" eb="8">
      <t>カンキョ</t>
    </rPh>
    <rPh sb="8" eb="10">
      <t>フセツ</t>
    </rPh>
    <rPh sb="18" eb="20">
      <t>コウジ</t>
    </rPh>
    <phoneticPr fontId="2"/>
  </si>
  <si>
    <t>中部処理分区管渠布設（30-2-3）工事</t>
    <rPh sb="0" eb="2">
      <t>チュウブ</t>
    </rPh>
    <rPh sb="2" eb="4">
      <t>ショリ</t>
    </rPh>
    <rPh sb="4" eb="6">
      <t>ブンク</t>
    </rPh>
    <rPh sb="6" eb="8">
      <t>カンキョ</t>
    </rPh>
    <rPh sb="8" eb="10">
      <t>フセツ</t>
    </rPh>
    <rPh sb="18" eb="20">
      <t>コウジ</t>
    </rPh>
    <phoneticPr fontId="2"/>
  </si>
  <si>
    <t>中部処理分区管渠布設（30-2-4）工事</t>
    <rPh sb="0" eb="2">
      <t>チュウブ</t>
    </rPh>
    <rPh sb="2" eb="4">
      <t>ショリ</t>
    </rPh>
    <rPh sb="4" eb="6">
      <t>ブンク</t>
    </rPh>
    <rPh sb="6" eb="8">
      <t>カンキョ</t>
    </rPh>
    <rPh sb="8" eb="10">
      <t>フセツ</t>
    </rPh>
    <rPh sb="18" eb="20">
      <t>コウジ</t>
    </rPh>
    <phoneticPr fontId="2"/>
  </si>
  <si>
    <t>中部処理分区管渠布設（30-2-5）工事</t>
    <rPh sb="0" eb="2">
      <t>チュウブ</t>
    </rPh>
    <rPh sb="2" eb="4">
      <t>ショリ</t>
    </rPh>
    <rPh sb="4" eb="6">
      <t>ブンク</t>
    </rPh>
    <rPh sb="6" eb="8">
      <t>カンキョ</t>
    </rPh>
    <rPh sb="8" eb="10">
      <t>フセツ</t>
    </rPh>
    <rPh sb="18" eb="20">
      <t>コウジ</t>
    </rPh>
    <phoneticPr fontId="2"/>
  </si>
  <si>
    <t>中部処理分区管渠布設（30-2-7）工事</t>
    <rPh sb="0" eb="2">
      <t>チュウブ</t>
    </rPh>
    <rPh sb="2" eb="4">
      <t>ショリ</t>
    </rPh>
    <rPh sb="4" eb="6">
      <t>ブンク</t>
    </rPh>
    <rPh sb="6" eb="8">
      <t>カンキョ</t>
    </rPh>
    <rPh sb="8" eb="10">
      <t>フセツ</t>
    </rPh>
    <rPh sb="18" eb="20">
      <t>コウジ</t>
    </rPh>
    <phoneticPr fontId="2"/>
  </si>
  <si>
    <t>中部処理分区管渠布設（30-2-8）工事</t>
    <rPh sb="0" eb="2">
      <t>チュウブ</t>
    </rPh>
    <rPh sb="2" eb="4">
      <t>ショリ</t>
    </rPh>
    <rPh sb="4" eb="6">
      <t>ブンク</t>
    </rPh>
    <rPh sb="6" eb="8">
      <t>カンキョ</t>
    </rPh>
    <rPh sb="8" eb="10">
      <t>フセツ</t>
    </rPh>
    <rPh sb="18" eb="20">
      <t>コウジ</t>
    </rPh>
    <phoneticPr fontId="2"/>
  </si>
  <si>
    <t>中部処理分区管渠布設（30-2-9）工事</t>
    <rPh sb="0" eb="2">
      <t>チュウブ</t>
    </rPh>
    <rPh sb="2" eb="4">
      <t>ショリ</t>
    </rPh>
    <rPh sb="4" eb="6">
      <t>ブンク</t>
    </rPh>
    <rPh sb="6" eb="8">
      <t>カンキョ</t>
    </rPh>
    <rPh sb="8" eb="10">
      <t>フセツ</t>
    </rPh>
    <rPh sb="18" eb="20">
      <t>コウジ</t>
    </rPh>
    <phoneticPr fontId="2"/>
  </si>
  <si>
    <t>北部第1処理分区管渠布設（30-2-10）工事</t>
    <rPh sb="0" eb="2">
      <t>ホクブ</t>
    </rPh>
    <rPh sb="2" eb="3">
      <t>ダイ</t>
    </rPh>
    <rPh sb="4" eb="6">
      <t>ショリ</t>
    </rPh>
    <rPh sb="6" eb="8">
      <t>ブンク</t>
    </rPh>
    <rPh sb="8" eb="10">
      <t>カンキョ</t>
    </rPh>
    <rPh sb="10" eb="12">
      <t>フセツ</t>
    </rPh>
    <rPh sb="21" eb="23">
      <t>コウジ</t>
    </rPh>
    <phoneticPr fontId="2"/>
  </si>
  <si>
    <t>北部第1処理分区管渠布設（30-2-11）工事</t>
    <rPh sb="0" eb="2">
      <t>ホクブ</t>
    </rPh>
    <rPh sb="2" eb="3">
      <t>ダイ</t>
    </rPh>
    <rPh sb="4" eb="6">
      <t>ショリ</t>
    </rPh>
    <rPh sb="6" eb="8">
      <t>ブンク</t>
    </rPh>
    <rPh sb="8" eb="10">
      <t>カンキョ</t>
    </rPh>
    <rPh sb="10" eb="12">
      <t>フセツ</t>
    </rPh>
    <rPh sb="21" eb="23">
      <t>コウジ</t>
    </rPh>
    <phoneticPr fontId="2"/>
  </si>
  <si>
    <t>北部第1処理分区管渠布設（30-2-12）工事</t>
    <rPh sb="0" eb="2">
      <t>ホクブ</t>
    </rPh>
    <rPh sb="2" eb="3">
      <t>ダイ</t>
    </rPh>
    <rPh sb="4" eb="6">
      <t>ショリ</t>
    </rPh>
    <rPh sb="6" eb="8">
      <t>ブンク</t>
    </rPh>
    <rPh sb="8" eb="10">
      <t>カンキョ</t>
    </rPh>
    <rPh sb="10" eb="12">
      <t>フセツ</t>
    </rPh>
    <rPh sb="21" eb="23">
      <t>コウジ</t>
    </rPh>
    <phoneticPr fontId="2"/>
  </si>
  <si>
    <t>中部処理分区管渠布設（29-2-19）工事</t>
    <rPh sb="0" eb="2">
      <t>チュウブ</t>
    </rPh>
    <rPh sb="2" eb="4">
      <t>ショリ</t>
    </rPh>
    <rPh sb="4" eb="6">
      <t>ブンク</t>
    </rPh>
    <rPh sb="6" eb="8">
      <t>カンキョ</t>
    </rPh>
    <rPh sb="8" eb="10">
      <t>フセツ</t>
    </rPh>
    <rPh sb="19" eb="21">
      <t>コウジ</t>
    </rPh>
    <phoneticPr fontId="2"/>
  </si>
  <si>
    <t>繰越</t>
    <rPh sb="0" eb="2">
      <t>クリコシ</t>
    </rPh>
    <phoneticPr fontId="2"/>
  </si>
  <si>
    <t>南部第2処理分区管渠布設（東南環状線その1）工事</t>
    <rPh sb="0" eb="2">
      <t>ナンブ</t>
    </rPh>
    <rPh sb="2" eb="3">
      <t>ダイ</t>
    </rPh>
    <rPh sb="4" eb="6">
      <t>ショリ</t>
    </rPh>
    <rPh sb="6" eb="8">
      <t>ブンク</t>
    </rPh>
    <rPh sb="8" eb="10">
      <t>カンキョ</t>
    </rPh>
    <rPh sb="10" eb="12">
      <t>フセツ</t>
    </rPh>
    <rPh sb="13" eb="15">
      <t>トウナン</t>
    </rPh>
    <rPh sb="15" eb="18">
      <t>カンジョウセン</t>
    </rPh>
    <rPh sb="22" eb="24">
      <t>コウジ</t>
    </rPh>
    <phoneticPr fontId="2"/>
  </si>
  <si>
    <t>北部第1処理分区　汚水中継ポンプ（№2）更新工事</t>
    <rPh sb="0" eb="2">
      <t>ホクブ</t>
    </rPh>
    <rPh sb="2" eb="3">
      <t>ダイ</t>
    </rPh>
    <rPh sb="4" eb="6">
      <t>ショリ</t>
    </rPh>
    <rPh sb="6" eb="8">
      <t>ブンク</t>
    </rPh>
    <rPh sb="9" eb="11">
      <t>オスイ</t>
    </rPh>
    <rPh sb="11" eb="13">
      <t>チュウケイ</t>
    </rPh>
    <rPh sb="20" eb="22">
      <t>コウシン</t>
    </rPh>
    <rPh sb="22" eb="24">
      <t>コウジ</t>
    </rPh>
    <phoneticPr fontId="2"/>
  </si>
  <si>
    <t>城下下水道用　汚水中継ポンプ更新工事</t>
    <rPh sb="0" eb="2">
      <t>シロシタ</t>
    </rPh>
    <rPh sb="2" eb="5">
      <t>ゲスイドウ</t>
    </rPh>
    <rPh sb="5" eb="6">
      <t>ヨウ</t>
    </rPh>
    <rPh sb="7" eb="9">
      <t>オスイ</t>
    </rPh>
    <rPh sb="9" eb="11">
      <t>チュウケイ</t>
    </rPh>
    <rPh sb="14" eb="16">
      <t>コウシン</t>
    </rPh>
    <rPh sb="16" eb="18">
      <t>コウジ</t>
    </rPh>
    <phoneticPr fontId="2"/>
  </si>
  <si>
    <t>五泉地区　マンホール鉄蓋改築工事</t>
    <rPh sb="0" eb="2">
      <t>ゴセン</t>
    </rPh>
    <rPh sb="2" eb="4">
      <t>チク</t>
    </rPh>
    <rPh sb="10" eb="11">
      <t>テツ</t>
    </rPh>
    <rPh sb="11" eb="12">
      <t>フタ</t>
    </rPh>
    <rPh sb="12" eb="14">
      <t>カイチク</t>
    </rPh>
    <rPh sb="14" eb="16">
      <t>コウジ</t>
    </rPh>
    <phoneticPr fontId="2"/>
  </si>
  <si>
    <t>村松地区　マンホール鉄蓋改築工事</t>
    <rPh sb="0" eb="2">
      <t>ムラマツ</t>
    </rPh>
    <rPh sb="2" eb="4">
      <t>チク</t>
    </rPh>
    <rPh sb="10" eb="11">
      <t>テツ</t>
    </rPh>
    <rPh sb="11" eb="12">
      <t>フタ</t>
    </rPh>
    <rPh sb="12" eb="14">
      <t>カイチク</t>
    </rPh>
    <rPh sb="14" eb="16">
      <t>コウジ</t>
    </rPh>
    <phoneticPr fontId="2"/>
  </si>
  <si>
    <t>白山1号雨水幹線長寿命化（第2工区）工事</t>
    <rPh sb="0" eb="2">
      <t>ハクサン</t>
    </rPh>
    <rPh sb="3" eb="4">
      <t>ゴウ</t>
    </rPh>
    <rPh sb="4" eb="6">
      <t>ウスイ</t>
    </rPh>
    <rPh sb="6" eb="8">
      <t>カンセン</t>
    </rPh>
    <rPh sb="8" eb="9">
      <t>チョウ</t>
    </rPh>
    <rPh sb="9" eb="12">
      <t>ジュミョウカ</t>
    </rPh>
    <rPh sb="13" eb="14">
      <t>ダイ</t>
    </rPh>
    <rPh sb="15" eb="17">
      <t>コウク</t>
    </rPh>
    <rPh sb="18" eb="20">
      <t>コウジ</t>
    </rPh>
    <phoneticPr fontId="2"/>
  </si>
  <si>
    <t>繰越</t>
    <rPh sb="0" eb="2">
      <t>クリコシ</t>
    </rPh>
    <phoneticPr fontId="2"/>
  </si>
  <si>
    <t>白山1号雨水幹線長寿命化（第3工区）工事</t>
    <rPh sb="0" eb="2">
      <t>ハクサン</t>
    </rPh>
    <rPh sb="3" eb="4">
      <t>ゴウ</t>
    </rPh>
    <rPh sb="4" eb="6">
      <t>ウスイ</t>
    </rPh>
    <rPh sb="6" eb="8">
      <t>カンセン</t>
    </rPh>
    <rPh sb="8" eb="9">
      <t>チョウ</t>
    </rPh>
    <rPh sb="9" eb="12">
      <t>ジュミョウカ</t>
    </rPh>
    <rPh sb="13" eb="14">
      <t>ダイ</t>
    </rPh>
    <rPh sb="15" eb="17">
      <t>コウク</t>
    </rPh>
    <rPh sb="18" eb="20">
      <t>コウジ</t>
    </rPh>
    <phoneticPr fontId="2"/>
  </si>
  <si>
    <t>白山1号雨水幹線長寿命化（第4工区）工事</t>
    <rPh sb="0" eb="2">
      <t>ハクサン</t>
    </rPh>
    <rPh sb="3" eb="4">
      <t>ゴウ</t>
    </rPh>
    <rPh sb="4" eb="6">
      <t>ウスイ</t>
    </rPh>
    <rPh sb="6" eb="8">
      <t>カンセン</t>
    </rPh>
    <rPh sb="8" eb="9">
      <t>チョウ</t>
    </rPh>
    <rPh sb="9" eb="12">
      <t>ジュミョウカ</t>
    </rPh>
    <rPh sb="13" eb="14">
      <t>ダイ</t>
    </rPh>
    <rPh sb="15" eb="17">
      <t>コウク</t>
    </rPh>
    <rPh sb="18" eb="20">
      <t>コウジ</t>
    </rPh>
    <phoneticPr fontId="2"/>
  </si>
  <si>
    <t>平成３０年度　公共桝設置工事契約綴</t>
    <rPh sb="0" eb="2">
      <t>ヘイセイ</t>
    </rPh>
    <rPh sb="4" eb="5">
      <t>ネン</t>
    </rPh>
    <rPh sb="5" eb="6">
      <t>ド</t>
    </rPh>
    <rPh sb="7" eb="9">
      <t>コウキョウ</t>
    </rPh>
    <rPh sb="9" eb="10">
      <t>マス</t>
    </rPh>
    <rPh sb="10" eb="12">
      <t>セッチ</t>
    </rPh>
    <rPh sb="12" eb="14">
      <t>コウジ</t>
    </rPh>
    <rPh sb="14" eb="16">
      <t>ケイヤク</t>
    </rPh>
    <rPh sb="16" eb="17">
      <t>ツヅ</t>
    </rPh>
    <phoneticPr fontId="2"/>
  </si>
  <si>
    <t>平成30年度　水道補償契約書類</t>
    <rPh sb="0" eb="2">
      <t>ヘイセイ</t>
    </rPh>
    <rPh sb="4" eb="5">
      <t>ネン</t>
    </rPh>
    <rPh sb="5" eb="6">
      <t>ド</t>
    </rPh>
    <rPh sb="7" eb="9">
      <t>スイドウ</t>
    </rPh>
    <rPh sb="9" eb="11">
      <t>ホショウ</t>
    </rPh>
    <rPh sb="11" eb="13">
      <t>ケイヤク</t>
    </rPh>
    <rPh sb="13" eb="15">
      <t>ショルイ</t>
    </rPh>
    <phoneticPr fontId="2"/>
  </si>
  <si>
    <t>平成30年度　ガス補償契約書綴</t>
    <rPh sb="0" eb="2">
      <t>ヘイセイ</t>
    </rPh>
    <rPh sb="4" eb="5">
      <t>ネン</t>
    </rPh>
    <rPh sb="5" eb="6">
      <t>ド</t>
    </rPh>
    <rPh sb="9" eb="11">
      <t>ホショウ</t>
    </rPh>
    <rPh sb="11" eb="14">
      <t>ケイヤクショ</t>
    </rPh>
    <rPh sb="14" eb="15">
      <t>ツヅ</t>
    </rPh>
    <phoneticPr fontId="2"/>
  </si>
  <si>
    <t>平成３０年度　道路占用許可申請書（市道）</t>
    <rPh sb="0" eb="2">
      <t>ヘイセイ</t>
    </rPh>
    <rPh sb="4" eb="5">
      <t>ネン</t>
    </rPh>
    <rPh sb="5" eb="6">
      <t>ド</t>
    </rPh>
    <rPh sb="7" eb="9">
      <t>ドウロ</t>
    </rPh>
    <rPh sb="9" eb="11">
      <t>センヨウ</t>
    </rPh>
    <rPh sb="11" eb="13">
      <t>キョカ</t>
    </rPh>
    <rPh sb="13" eb="16">
      <t>シンセイショ</t>
    </rPh>
    <rPh sb="17" eb="19">
      <t>シドウ</t>
    </rPh>
    <phoneticPr fontId="2"/>
  </si>
  <si>
    <t>平成３０年度　道路占用許可申請書（県道）</t>
    <rPh sb="0" eb="2">
      <t>ヘイセイ</t>
    </rPh>
    <rPh sb="4" eb="5">
      <t>ネン</t>
    </rPh>
    <rPh sb="5" eb="6">
      <t>ド</t>
    </rPh>
    <rPh sb="7" eb="9">
      <t>ドウロ</t>
    </rPh>
    <rPh sb="9" eb="11">
      <t>センヨウ</t>
    </rPh>
    <rPh sb="11" eb="13">
      <t>キョカ</t>
    </rPh>
    <rPh sb="13" eb="16">
      <t>シンセイショ</t>
    </rPh>
    <rPh sb="17" eb="18">
      <t>ケン</t>
    </rPh>
    <rPh sb="18" eb="19">
      <t>ドウ</t>
    </rPh>
    <phoneticPr fontId="2"/>
  </si>
  <si>
    <t>平成３０年度　道路占用許可申請書（市道公共桝設置）</t>
    <rPh sb="0" eb="2">
      <t>ヘイセイ</t>
    </rPh>
    <rPh sb="4" eb="5">
      <t>ネン</t>
    </rPh>
    <rPh sb="5" eb="6">
      <t>ド</t>
    </rPh>
    <rPh sb="7" eb="9">
      <t>ドウロ</t>
    </rPh>
    <rPh sb="9" eb="11">
      <t>センヨウ</t>
    </rPh>
    <rPh sb="11" eb="13">
      <t>キョカ</t>
    </rPh>
    <rPh sb="13" eb="16">
      <t>シンセイショ</t>
    </rPh>
    <rPh sb="17" eb="19">
      <t>シドウ</t>
    </rPh>
    <rPh sb="19" eb="21">
      <t>コウキョウ</t>
    </rPh>
    <rPh sb="21" eb="22">
      <t>マス</t>
    </rPh>
    <rPh sb="22" eb="24">
      <t>セッチ</t>
    </rPh>
    <phoneticPr fontId="2"/>
  </si>
  <si>
    <t>平成３０年度　工事成績評定通知書</t>
    <rPh sb="0" eb="2">
      <t>ヘイセイ</t>
    </rPh>
    <rPh sb="4" eb="5">
      <t>ネン</t>
    </rPh>
    <rPh sb="5" eb="6">
      <t>ド</t>
    </rPh>
    <rPh sb="7" eb="9">
      <t>コウジ</t>
    </rPh>
    <rPh sb="9" eb="11">
      <t>セイセキ</t>
    </rPh>
    <rPh sb="11" eb="13">
      <t>ヒョウテイ</t>
    </rPh>
    <rPh sb="13" eb="16">
      <t>ツウチショ</t>
    </rPh>
    <phoneticPr fontId="2"/>
  </si>
  <si>
    <t>平成３０年度　修繕工事契約綴</t>
    <rPh sb="0" eb="2">
      <t>ヘイセイ</t>
    </rPh>
    <rPh sb="4" eb="5">
      <t>ネン</t>
    </rPh>
    <rPh sb="5" eb="6">
      <t>ド</t>
    </rPh>
    <rPh sb="7" eb="9">
      <t>シュウゼン</t>
    </rPh>
    <rPh sb="9" eb="11">
      <t>コウジ</t>
    </rPh>
    <rPh sb="11" eb="13">
      <t>ケイヤク</t>
    </rPh>
    <rPh sb="13" eb="14">
      <t>ツヅ</t>
    </rPh>
    <phoneticPr fontId="2"/>
  </si>
  <si>
    <t>平成３０年度　作業委託契約綴</t>
    <rPh sb="0" eb="2">
      <t>ヘイセイ</t>
    </rPh>
    <rPh sb="4" eb="5">
      <t>ネン</t>
    </rPh>
    <rPh sb="5" eb="6">
      <t>ド</t>
    </rPh>
    <rPh sb="7" eb="9">
      <t>サギョウ</t>
    </rPh>
    <rPh sb="9" eb="11">
      <t>イタク</t>
    </rPh>
    <rPh sb="11" eb="13">
      <t>ケイヤク</t>
    </rPh>
    <rPh sb="13" eb="14">
      <t>ツヅ</t>
    </rPh>
    <phoneticPr fontId="2"/>
  </si>
  <si>
    <t>平成３０年度　汚水中継ポンプ施設遠隔監視
業務点検報告書</t>
    <rPh sb="0" eb="2">
      <t>ヘイセイ</t>
    </rPh>
    <rPh sb="4" eb="5">
      <t>ネン</t>
    </rPh>
    <rPh sb="5" eb="6">
      <t>ド</t>
    </rPh>
    <rPh sb="7" eb="9">
      <t>オスイ</t>
    </rPh>
    <rPh sb="9" eb="11">
      <t>チュウケイ</t>
    </rPh>
    <rPh sb="14" eb="16">
      <t>シセツ</t>
    </rPh>
    <rPh sb="16" eb="18">
      <t>エンカク</t>
    </rPh>
    <rPh sb="18" eb="20">
      <t>カンシ</t>
    </rPh>
    <rPh sb="21" eb="23">
      <t>ギョウム</t>
    </rPh>
    <rPh sb="23" eb="25">
      <t>テンケン</t>
    </rPh>
    <rPh sb="25" eb="28">
      <t>ホウコクショ</t>
    </rPh>
    <phoneticPr fontId="2"/>
  </si>
  <si>
    <t>平成３０年度　公共下水道台帳（雨水）</t>
    <rPh sb="0" eb="2">
      <t>ヘイセイ</t>
    </rPh>
    <rPh sb="4" eb="5">
      <t>ネン</t>
    </rPh>
    <rPh sb="5" eb="6">
      <t>ド</t>
    </rPh>
    <rPh sb="7" eb="9">
      <t>コウキョウ</t>
    </rPh>
    <rPh sb="9" eb="12">
      <t>ゲスイドウ</t>
    </rPh>
    <rPh sb="12" eb="14">
      <t>ダイチョウ</t>
    </rPh>
    <rPh sb="15" eb="17">
      <t>ウスイ</t>
    </rPh>
    <phoneticPr fontId="2"/>
  </si>
  <si>
    <t>平成３０年度　公共下水道台帳（汚水）</t>
    <rPh sb="0" eb="2">
      <t>ヘイセイ</t>
    </rPh>
    <rPh sb="4" eb="5">
      <t>ネン</t>
    </rPh>
    <rPh sb="5" eb="6">
      <t>ド</t>
    </rPh>
    <rPh sb="7" eb="9">
      <t>コウキョウ</t>
    </rPh>
    <rPh sb="9" eb="12">
      <t>ゲスイドウ</t>
    </rPh>
    <rPh sb="12" eb="14">
      <t>ダイチョウ</t>
    </rPh>
    <rPh sb="15" eb="17">
      <t>オスイ</t>
    </rPh>
    <phoneticPr fontId="2"/>
  </si>
  <si>
    <t>平成２７年度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</si>
  <si>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平成２８年度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</si>
  <si>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平成２９年度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</si>
  <si>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平成３０年度　開発区域下水道管渠整備事業　</t>
    <rPh sb="0" eb="2">
      <t>ヘイセイ</t>
    </rPh>
    <rPh sb="4" eb="6">
      <t>ネンド</t>
    </rPh>
    <rPh sb="7" eb="9">
      <t>カイハツ</t>
    </rPh>
    <rPh sb="9" eb="11">
      <t>クイキ</t>
    </rPh>
    <rPh sb="11" eb="13">
      <t>ゲスイ</t>
    </rPh>
    <rPh sb="13" eb="14">
      <t>ドウ</t>
    </rPh>
    <rPh sb="14" eb="15">
      <t>カン</t>
    </rPh>
    <rPh sb="15" eb="16">
      <t>キョ</t>
    </rPh>
    <rPh sb="16" eb="18">
      <t>セイビ</t>
    </rPh>
    <rPh sb="18" eb="20">
      <t>ジギョウ</t>
    </rPh>
    <phoneticPr fontId="2"/>
  </si>
  <si>
    <t>平成１９年度～２５　汚水中継ポンプ施設
遠隔監視施設業務委託契約書綴</t>
    <rPh sb="0" eb="2">
      <t>ヘイセイ</t>
    </rPh>
    <rPh sb="4" eb="6">
      <t>ネンド</t>
    </rPh>
    <rPh sb="10" eb="11">
      <t>オ</t>
    </rPh>
    <rPh sb="11" eb="12">
      <t>スイ</t>
    </rPh>
    <rPh sb="12" eb="14">
      <t>チュウケイ</t>
    </rPh>
    <rPh sb="17" eb="19">
      <t>シセツ</t>
    </rPh>
    <rPh sb="26" eb="28">
      <t>ギョウム</t>
    </rPh>
    <rPh sb="28" eb="30">
      <t>イタク</t>
    </rPh>
    <rPh sb="30" eb="33">
      <t>ケイヤクショ</t>
    </rPh>
    <rPh sb="33" eb="34">
      <t>ツヅ</t>
    </rPh>
    <phoneticPr fontId="2"/>
  </si>
  <si>
    <t>令和元年度　公共桝設置工事契約綴</t>
    <rPh sb="0" eb="2">
      <t>レイワ</t>
    </rPh>
    <rPh sb="2" eb="4">
      <t>ガンネン</t>
    </rPh>
    <rPh sb="4" eb="5">
      <t>ド</t>
    </rPh>
    <rPh sb="5" eb="7">
      <t>ヘイネンド</t>
    </rPh>
    <rPh sb="6" eb="8">
      <t>コウキョウ</t>
    </rPh>
    <rPh sb="8" eb="9">
      <t>マス</t>
    </rPh>
    <rPh sb="9" eb="11">
      <t>セッチ</t>
    </rPh>
    <rPh sb="11" eb="13">
      <t>コウジ</t>
    </rPh>
    <rPh sb="13" eb="15">
      <t>ケイヤク</t>
    </rPh>
    <rPh sb="15" eb="16">
      <t>ツヅ</t>
    </rPh>
    <phoneticPr fontId="2"/>
  </si>
  <si>
    <t>令和元年度　水道補償契約書類</t>
    <rPh sb="0" eb="2">
      <t>レイワ</t>
    </rPh>
    <rPh sb="2" eb="4">
      <t>ガンネン</t>
    </rPh>
    <rPh sb="4" eb="5">
      <t>ド</t>
    </rPh>
    <rPh sb="5" eb="7">
      <t>ヘイネンド</t>
    </rPh>
    <rPh sb="6" eb="8">
      <t>スイドウ</t>
    </rPh>
    <rPh sb="8" eb="10">
      <t>ホショウ</t>
    </rPh>
    <rPh sb="10" eb="12">
      <t>ケイヤク</t>
    </rPh>
    <rPh sb="12" eb="14">
      <t>ショルイ</t>
    </rPh>
    <phoneticPr fontId="2"/>
  </si>
  <si>
    <t>令和元年度　開発区域下水道管渠整備事業　</t>
    <rPh sb="0" eb="2">
      <t>レイワ</t>
    </rPh>
    <rPh sb="2" eb="4">
      <t>ガンネン</t>
    </rPh>
    <rPh sb="3" eb="5">
      <t>ネンド</t>
    </rPh>
    <rPh sb="6" eb="8">
      <t>カイハツ</t>
    </rPh>
    <rPh sb="8" eb="10">
      <t>クイキ</t>
    </rPh>
    <rPh sb="10" eb="12">
      <t>ゲスイ</t>
    </rPh>
    <rPh sb="12" eb="13">
      <t>ドウ</t>
    </rPh>
    <rPh sb="13" eb="14">
      <t>カン</t>
    </rPh>
    <rPh sb="14" eb="15">
      <t>キョ</t>
    </rPh>
    <rPh sb="15" eb="17">
      <t>セイビ</t>
    </rPh>
    <rPh sb="17" eb="19">
      <t>ジギョウ</t>
    </rPh>
    <phoneticPr fontId="2"/>
  </si>
  <si>
    <t>令和元年度　道路占用許可申請書（市道）</t>
    <rPh sb="0" eb="2">
      <t>レイワ</t>
    </rPh>
    <rPh sb="2" eb="4">
      <t>ガンネン</t>
    </rPh>
    <rPh sb="3" eb="4">
      <t>ネン</t>
    </rPh>
    <rPh sb="4" eb="5">
      <t>ド</t>
    </rPh>
    <rPh sb="6" eb="8">
      <t>ドウロ</t>
    </rPh>
    <rPh sb="8" eb="10">
      <t>センヨウ</t>
    </rPh>
    <rPh sb="10" eb="12">
      <t>キョカ</t>
    </rPh>
    <rPh sb="12" eb="15">
      <t>シンセイショ</t>
    </rPh>
    <rPh sb="16" eb="18">
      <t>シドウ</t>
    </rPh>
    <phoneticPr fontId="2"/>
  </si>
  <si>
    <t>令和元年度　道路占用許可申請書（市道公共桝設置）</t>
    <rPh sb="0" eb="2">
      <t>レイワ</t>
    </rPh>
    <rPh sb="2" eb="4">
      <t>ガンネン</t>
    </rPh>
    <rPh sb="3" eb="4">
      <t>ネン</t>
    </rPh>
    <rPh sb="4" eb="5">
      <t>ド</t>
    </rPh>
    <rPh sb="6" eb="8">
      <t>ドウロ</t>
    </rPh>
    <rPh sb="8" eb="10">
      <t>センヨウ</t>
    </rPh>
    <rPh sb="10" eb="12">
      <t>キョカ</t>
    </rPh>
    <rPh sb="12" eb="15">
      <t>シンセイショ</t>
    </rPh>
    <rPh sb="16" eb="18">
      <t>シドウ</t>
    </rPh>
    <rPh sb="18" eb="20">
      <t>コウキョウ</t>
    </rPh>
    <rPh sb="20" eb="21">
      <t>マス</t>
    </rPh>
    <rPh sb="21" eb="23">
      <t>セッチ</t>
    </rPh>
    <phoneticPr fontId="2"/>
  </si>
  <si>
    <t>令和元年度　工事成績評定通知書</t>
    <rPh sb="0" eb="2">
      <t>レイワ</t>
    </rPh>
    <rPh sb="2" eb="4">
      <t>ガンネン</t>
    </rPh>
    <rPh sb="4" eb="5">
      <t>ド</t>
    </rPh>
    <rPh sb="5" eb="7">
      <t>ヘイネンド</t>
    </rPh>
    <rPh sb="6" eb="8">
      <t>コウジ</t>
    </rPh>
    <rPh sb="8" eb="10">
      <t>セイセキ</t>
    </rPh>
    <rPh sb="10" eb="12">
      <t>ヒョウテイ</t>
    </rPh>
    <rPh sb="12" eb="15">
      <t>ツウチショ</t>
    </rPh>
    <phoneticPr fontId="2"/>
  </si>
  <si>
    <t>令和元年度　修繕工事契約綴</t>
    <rPh sb="0" eb="2">
      <t>レイワ</t>
    </rPh>
    <rPh sb="2" eb="4">
      <t>ガンネン</t>
    </rPh>
    <rPh sb="4" eb="5">
      <t>ド</t>
    </rPh>
    <rPh sb="5" eb="7">
      <t>ヘイネンド</t>
    </rPh>
    <rPh sb="6" eb="8">
      <t>シュウゼン</t>
    </rPh>
    <rPh sb="8" eb="10">
      <t>コウジ</t>
    </rPh>
    <rPh sb="10" eb="12">
      <t>ケイヤク</t>
    </rPh>
    <rPh sb="12" eb="13">
      <t>ツヅ</t>
    </rPh>
    <phoneticPr fontId="2"/>
  </si>
  <si>
    <t>令和元年度　作業委託契約綴</t>
    <rPh sb="0" eb="2">
      <t>レイワ</t>
    </rPh>
    <rPh sb="2" eb="4">
      <t>ガンネン</t>
    </rPh>
    <rPh sb="4" eb="5">
      <t>ド</t>
    </rPh>
    <rPh sb="5" eb="7">
      <t>ヘイネンド</t>
    </rPh>
    <rPh sb="6" eb="8">
      <t>サギョウ</t>
    </rPh>
    <rPh sb="8" eb="10">
      <t>イタク</t>
    </rPh>
    <rPh sb="10" eb="12">
      <t>ケイヤク</t>
    </rPh>
    <rPh sb="12" eb="13">
      <t>ツヅ</t>
    </rPh>
    <phoneticPr fontId="2"/>
  </si>
  <si>
    <t>令和元年度　汚水中継ポンプ施設遠隔監視
業務点検報告書</t>
    <rPh sb="0" eb="2">
      <t>レイワ</t>
    </rPh>
    <rPh sb="2" eb="4">
      <t>ガンネン</t>
    </rPh>
    <rPh sb="4" eb="5">
      <t>ド</t>
    </rPh>
    <rPh sb="5" eb="7">
      <t>ヘイネンド</t>
    </rPh>
    <rPh sb="6" eb="8">
      <t>オスイ</t>
    </rPh>
    <rPh sb="8" eb="10">
      <t>チュウケイ</t>
    </rPh>
    <rPh sb="13" eb="15">
      <t>シセツ</t>
    </rPh>
    <rPh sb="15" eb="17">
      <t>エンカク</t>
    </rPh>
    <rPh sb="17" eb="19">
      <t>カンシ</t>
    </rPh>
    <rPh sb="20" eb="22">
      <t>ギョウム</t>
    </rPh>
    <rPh sb="22" eb="24">
      <t>テンケン</t>
    </rPh>
    <rPh sb="24" eb="27">
      <t>ホウコクショ</t>
    </rPh>
    <phoneticPr fontId="2"/>
  </si>
  <si>
    <t>平成26年度　管渠・マンホール竣工図　</t>
    <rPh sb="0" eb="2">
      <t>ヘイセイ</t>
    </rPh>
    <rPh sb="4" eb="6">
      <t>ネンド</t>
    </rPh>
    <rPh sb="7" eb="9">
      <t>カンキョ</t>
    </rPh>
    <rPh sb="15" eb="17">
      <t>シュンコウ</t>
    </rPh>
    <rPh sb="17" eb="18">
      <t>ズ</t>
    </rPh>
    <phoneticPr fontId="2"/>
  </si>
  <si>
    <t>平成27年度　管渠・マンホール竣工図　</t>
    <rPh sb="0" eb="2">
      <t>ヘイセイ</t>
    </rPh>
    <rPh sb="4" eb="6">
      <t>ネンド</t>
    </rPh>
    <rPh sb="7" eb="9">
      <t>カンキョ</t>
    </rPh>
    <rPh sb="15" eb="17">
      <t>シュンコウ</t>
    </rPh>
    <rPh sb="17" eb="18">
      <t>ズ</t>
    </rPh>
    <phoneticPr fontId="2"/>
  </si>
  <si>
    <t>平成28年度　管渠・マンホール竣工図　</t>
    <rPh sb="0" eb="2">
      <t>ヘイセイ</t>
    </rPh>
    <rPh sb="4" eb="6">
      <t>ネンド</t>
    </rPh>
    <rPh sb="7" eb="9">
      <t>カンキョ</t>
    </rPh>
    <rPh sb="15" eb="17">
      <t>シュンコウ</t>
    </rPh>
    <rPh sb="17" eb="18">
      <t>ズ</t>
    </rPh>
    <phoneticPr fontId="2"/>
  </si>
  <si>
    <t>平成29年度　管渠・マンホール竣工図　</t>
    <rPh sb="0" eb="2">
      <t>ヘイセイ</t>
    </rPh>
    <rPh sb="4" eb="6">
      <t>ネンド</t>
    </rPh>
    <rPh sb="7" eb="9">
      <t>カンキョ</t>
    </rPh>
    <rPh sb="15" eb="17">
      <t>シュンコウ</t>
    </rPh>
    <rPh sb="17" eb="18">
      <t>ズ</t>
    </rPh>
    <phoneticPr fontId="2"/>
  </si>
  <si>
    <t>平成30年度　管渠・マンホール竣工図　</t>
    <rPh sb="0" eb="2">
      <t>ヘイセイ</t>
    </rPh>
    <rPh sb="4" eb="6">
      <t>ネンド</t>
    </rPh>
    <rPh sb="7" eb="9">
      <t>カンキョ</t>
    </rPh>
    <rPh sb="15" eb="17">
      <t>シュンコウ</t>
    </rPh>
    <rPh sb="17" eb="18">
      <t>ズ</t>
    </rPh>
    <phoneticPr fontId="2"/>
  </si>
  <si>
    <t>令和元年度　管渠・マンホール竣工図　</t>
    <rPh sb="0" eb="2">
      <t>レイワ</t>
    </rPh>
    <rPh sb="2" eb="4">
      <t>ガンネン</t>
    </rPh>
    <rPh sb="4" eb="5">
      <t>ド</t>
    </rPh>
    <rPh sb="5" eb="7">
      <t>ヘイネンド</t>
    </rPh>
    <rPh sb="6" eb="8">
      <t>カンキョ</t>
    </rPh>
    <rPh sb="14" eb="16">
      <t>シュンコウ</t>
    </rPh>
    <rPh sb="16" eb="17">
      <t>ズ</t>
    </rPh>
    <phoneticPr fontId="2"/>
  </si>
  <si>
    <t>令和元年度　公共下水道台帳（雨水）</t>
    <rPh sb="0" eb="2">
      <t>レイワ</t>
    </rPh>
    <rPh sb="2" eb="4">
      <t>ガンネン</t>
    </rPh>
    <rPh sb="4" eb="5">
      <t>ド</t>
    </rPh>
    <rPh sb="5" eb="7">
      <t>ヘイネンド</t>
    </rPh>
    <rPh sb="6" eb="8">
      <t>コウキョウ</t>
    </rPh>
    <rPh sb="8" eb="11">
      <t>ゲスイドウ</t>
    </rPh>
    <rPh sb="11" eb="13">
      <t>ダイチョウ</t>
    </rPh>
    <rPh sb="14" eb="16">
      <t>ウスイ</t>
    </rPh>
    <phoneticPr fontId="2"/>
  </si>
  <si>
    <t>令和元年度　公共下水道台帳（汚水）</t>
    <rPh sb="0" eb="2">
      <t>レイワ</t>
    </rPh>
    <rPh sb="2" eb="4">
      <t>ガンネン</t>
    </rPh>
    <rPh sb="4" eb="5">
      <t>ド</t>
    </rPh>
    <rPh sb="5" eb="7">
      <t>ヘイネンド</t>
    </rPh>
    <rPh sb="6" eb="8">
      <t>コウキョウ</t>
    </rPh>
    <rPh sb="8" eb="11">
      <t>ゲスイドウ</t>
    </rPh>
    <rPh sb="11" eb="13">
      <t>ダイチョウ</t>
    </rPh>
    <rPh sb="14" eb="16">
      <t>オスイ</t>
    </rPh>
    <phoneticPr fontId="2"/>
  </si>
  <si>
    <t>下水道</t>
    <rPh sb="0" eb="3">
      <t>ゲスイドウ</t>
    </rPh>
    <phoneticPr fontId="2"/>
  </si>
  <si>
    <t>令和元年度　ガス補償契約書綴</t>
    <rPh sb="0" eb="2">
      <t>レイワ</t>
    </rPh>
    <rPh sb="2" eb="4">
      <t>ガンネン</t>
    </rPh>
    <rPh sb="4" eb="5">
      <t>ド</t>
    </rPh>
    <rPh sb="8" eb="10">
      <t>ホショウ</t>
    </rPh>
    <rPh sb="10" eb="13">
      <t>ケイヤクショ</t>
    </rPh>
    <rPh sb="13" eb="14">
      <t>ツヅ</t>
    </rPh>
    <phoneticPr fontId="2"/>
  </si>
  <si>
    <t>設計施工</t>
    <rPh sb="0" eb="2">
      <t>セッケイ</t>
    </rPh>
    <rPh sb="2" eb="4">
      <t>セコウ</t>
    </rPh>
    <phoneticPr fontId="2"/>
  </si>
  <si>
    <t>南部第2処理分区管渠布設（31-1-1）工事</t>
    <rPh sb="0" eb="2">
      <t>ナンブ</t>
    </rPh>
    <rPh sb="2" eb="3">
      <t>ダイ</t>
    </rPh>
    <rPh sb="4" eb="6">
      <t>ショリ</t>
    </rPh>
    <rPh sb="6" eb="8">
      <t>ブンク</t>
    </rPh>
    <rPh sb="8" eb="10">
      <t>カンキョ</t>
    </rPh>
    <rPh sb="10" eb="12">
      <t>フセツ</t>
    </rPh>
    <rPh sb="20" eb="22">
      <t>コウジ</t>
    </rPh>
    <phoneticPr fontId="2"/>
  </si>
  <si>
    <t>南部第2処理分区管渠布設（31-1-2）工事</t>
    <rPh sb="0" eb="2">
      <t>ナンブ</t>
    </rPh>
    <rPh sb="2" eb="3">
      <t>ダイ</t>
    </rPh>
    <rPh sb="4" eb="6">
      <t>ショリ</t>
    </rPh>
    <rPh sb="6" eb="8">
      <t>ブンク</t>
    </rPh>
    <rPh sb="8" eb="10">
      <t>カンキョ</t>
    </rPh>
    <rPh sb="10" eb="12">
      <t>フセツ</t>
    </rPh>
    <rPh sb="20" eb="22">
      <t>コウジ</t>
    </rPh>
    <phoneticPr fontId="2"/>
  </si>
  <si>
    <t>南部第2処理分区管渠布設（31-1-3）工事</t>
    <rPh sb="0" eb="2">
      <t>ナンブ</t>
    </rPh>
    <rPh sb="2" eb="3">
      <t>ダイ</t>
    </rPh>
    <rPh sb="4" eb="6">
      <t>ショリ</t>
    </rPh>
    <rPh sb="6" eb="8">
      <t>ブンク</t>
    </rPh>
    <rPh sb="8" eb="10">
      <t>カンキョ</t>
    </rPh>
    <rPh sb="10" eb="12">
      <t>フセツ</t>
    </rPh>
    <rPh sb="20" eb="22">
      <t>コウジ</t>
    </rPh>
    <phoneticPr fontId="2"/>
  </si>
  <si>
    <t>南部第2処理分区管渠布設（31-1-4）工事</t>
    <rPh sb="0" eb="2">
      <t>ナンブ</t>
    </rPh>
    <rPh sb="2" eb="3">
      <t>ダイ</t>
    </rPh>
    <rPh sb="4" eb="6">
      <t>ショリ</t>
    </rPh>
    <rPh sb="6" eb="8">
      <t>ブンク</t>
    </rPh>
    <rPh sb="8" eb="10">
      <t>カンキョ</t>
    </rPh>
    <rPh sb="10" eb="12">
      <t>フセツ</t>
    </rPh>
    <rPh sb="20" eb="22">
      <t>コウジ</t>
    </rPh>
    <phoneticPr fontId="2"/>
  </si>
  <si>
    <t>北部第１処理分区管渠布設（31-2-5）工事</t>
    <rPh sb="0" eb="2">
      <t>ホクブ</t>
    </rPh>
    <rPh sb="2" eb="3">
      <t>ダイ</t>
    </rPh>
    <rPh sb="4" eb="6">
      <t>ショリ</t>
    </rPh>
    <rPh sb="6" eb="8">
      <t>ブンク</t>
    </rPh>
    <rPh sb="8" eb="10">
      <t>カンキョ</t>
    </rPh>
    <rPh sb="10" eb="12">
      <t>フセツ</t>
    </rPh>
    <rPh sb="20" eb="22">
      <t>コウジ</t>
    </rPh>
    <phoneticPr fontId="2"/>
  </si>
  <si>
    <t>北部第１処理分区管渠布設（31-2-6）工事</t>
    <rPh sb="0" eb="2">
      <t>ホクブ</t>
    </rPh>
    <rPh sb="2" eb="3">
      <t>ダイ</t>
    </rPh>
    <rPh sb="4" eb="6">
      <t>ショリ</t>
    </rPh>
    <rPh sb="6" eb="8">
      <t>ブンク</t>
    </rPh>
    <rPh sb="8" eb="10">
      <t>カンキョ</t>
    </rPh>
    <rPh sb="10" eb="12">
      <t>フセツ</t>
    </rPh>
    <rPh sb="20" eb="22">
      <t>コウジ</t>
    </rPh>
    <phoneticPr fontId="2"/>
  </si>
  <si>
    <t>北部第１処理分区管渠布設（31-2-7）工事</t>
    <rPh sb="0" eb="2">
      <t>ホクブ</t>
    </rPh>
    <rPh sb="2" eb="3">
      <t>ダイ</t>
    </rPh>
    <rPh sb="4" eb="6">
      <t>ショリ</t>
    </rPh>
    <rPh sb="6" eb="8">
      <t>ブンク</t>
    </rPh>
    <rPh sb="8" eb="10">
      <t>カンキョ</t>
    </rPh>
    <rPh sb="10" eb="12">
      <t>フセツ</t>
    </rPh>
    <rPh sb="20" eb="22">
      <t>コウジ</t>
    </rPh>
    <phoneticPr fontId="2"/>
  </si>
  <si>
    <t>中部処理分区管渠布設（31-2-9）工事</t>
    <rPh sb="0" eb="2">
      <t>チュウブ</t>
    </rPh>
    <rPh sb="2" eb="4">
      <t>ショリ</t>
    </rPh>
    <rPh sb="4" eb="6">
      <t>ブンク</t>
    </rPh>
    <rPh sb="6" eb="8">
      <t>カンキョ</t>
    </rPh>
    <rPh sb="8" eb="10">
      <t>フセツ</t>
    </rPh>
    <rPh sb="18" eb="20">
      <t>コウジ</t>
    </rPh>
    <phoneticPr fontId="2"/>
  </si>
  <si>
    <t>中部処理分区管渠布設（31-2-10）工事</t>
    <rPh sb="0" eb="2">
      <t>チュウブ</t>
    </rPh>
    <rPh sb="2" eb="4">
      <t>ショリ</t>
    </rPh>
    <rPh sb="4" eb="6">
      <t>ブンク</t>
    </rPh>
    <rPh sb="6" eb="8">
      <t>カンキョ</t>
    </rPh>
    <rPh sb="8" eb="10">
      <t>フセツ</t>
    </rPh>
    <rPh sb="19" eb="21">
      <t>コウジ</t>
    </rPh>
    <phoneticPr fontId="2"/>
  </si>
  <si>
    <t>南部第2処理分区管渠布設（31-2-11）工事</t>
    <rPh sb="0" eb="2">
      <t>ナンブ</t>
    </rPh>
    <rPh sb="2" eb="3">
      <t>ダイ</t>
    </rPh>
    <rPh sb="4" eb="6">
      <t>ショリ</t>
    </rPh>
    <rPh sb="6" eb="8">
      <t>ブンク</t>
    </rPh>
    <rPh sb="8" eb="10">
      <t>カンキョ</t>
    </rPh>
    <rPh sb="10" eb="12">
      <t>フセツ</t>
    </rPh>
    <rPh sb="21" eb="23">
      <t>コウジ</t>
    </rPh>
    <phoneticPr fontId="2"/>
  </si>
  <si>
    <t>南部第2処理分区管渠布設（31-2-12）工事</t>
    <rPh sb="0" eb="2">
      <t>ナンブ</t>
    </rPh>
    <rPh sb="2" eb="3">
      <t>ダイ</t>
    </rPh>
    <rPh sb="4" eb="6">
      <t>ショリ</t>
    </rPh>
    <rPh sb="6" eb="8">
      <t>ブンク</t>
    </rPh>
    <rPh sb="8" eb="10">
      <t>カンキョ</t>
    </rPh>
    <rPh sb="10" eb="12">
      <t>フセツ</t>
    </rPh>
    <rPh sb="21" eb="23">
      <t>コウジ</t>
    </rPh>
    <phoneticPr fontId="2"/>
  </si>
  <si>
    <t>南部第2処理分区管渠布設（31-2-13）工事</t>
    <rPh sb="0" eb="2">
      <t>ナンブ</t>
    </rPh>
    <rPh sb="2" eb="3">
      <t>ダイ</t>
    </rPh>
    <rPh sb="4" eb="6">
      <t>ショリ</t>
    </rPh>
    <rPh sb="6" eb="8">
      <t>ブンク</t>
    </rPh>
    <rPh sb="8" eb="10">
      <t>カンキョ</t>
    </rPh>
    <rPh sb="10" eb="12">
      <t>フセツ</t>
    </rPh>
    <rPh sb="21" eb="23">
      <t>コウジ</t>
    </rPh>
    <phoneticPr fontId="2"/>
  </si>
  <si>
    <t>村松第３分区管渠布設（31-2-13）工事</t>
    <rPh sb="0" eb="2">
      <t>ムラマツ</t>
    </rPh>
    <rPh sb="2" eb="3">
      <t>ダイ</t>
    </rPh>
    <rPh sb="4" eb="6">
      <t>ブンク</t>
    </rPh>
    <rPh sb="6" eb="8">
      <t>カンキョ</t>
    </rPh>
    <rPh sb="8" eb="10">
      <t>フセツ</t>
    </rPh>
    <rPh sb="19" eb="21">
      <t>コウジ</t>
    </rPh>
    <phoneticPr fontId="2"/>
  </si>
  <si>
    <t>五泉地区マンホール鉄蓋改築工事</t>
    <rPh sb="0" eb="2">
      <t>ゴセン</t>
    </rPh>
    <rPh sb="2" eb="4">
      <t>チク</t>
    </rPh>
    <rPh sb="9" eb="11">
      <t>テツブタ</t>
    </rPh>
    <rPh sb="11" eb="13">
      <t>カイチク</t>
    </rPh>
    <rPh sb="13" eb="15">
      <t>コウジ</t>
    </rPh>
    <phoneticPr fontId="2"/>
  </si>
  <si>
    <t>村松地区マンホール鉄蓋改築工事</t>
    <rPh sb="0" eb="2">
      <t>ムラマツ</t>
    </rPh>
    <rPh sb="2" eb="4">
      <t>チク</t>
    </rPh>
    <rPh sb="9" eb="11">
      <t>テツブタ</t>
    </rPh>
    <rPh sb="11" eb="13">
      <t>カイチク</t>
    </rPh>
    <rPh sb="13" eb="15">
      <t>コウジ</t>
    </rPh>
    <phoneticPr fontId="2"/>
  </si>
  <si>
    <t>南部第２処理分区管渠布設（東南環状線その２）工事</t>
    <rPh sb="0" eb="2">
      <t>ナンブ</t>
    </rPh>
    <rPh sb="2" eb="3">
      <t>ダイ</t>
    </rPh>
    <rPh sb="4" eb="6">
      <t>ショリ</t>
    </rPh>
    <rPh sb="6" eb="8">
      <t>ブンク</t>
    </rPh>
    <rPh sb="8" eb="10">
      <t>カンキョ</t>
    </rPh>
    <rPh sb="10" eb="12">
      <t>フセツ</t>
    </rPh>
    <rPh sb="13" eb="15">
      <t>トウナン</t>
    </rPh>
    <rPh sb="15" eb="18">
      <t>カンジョウセン</t>
    </rPh>
    <rPh sb="22" eb="24">
      <t>コウジ</t>
    </rPh>
    <phoneticPr fontId="2"/>
  </si>
  <si>
    <t>繰越</t>
    <rPh sb="0" eb="2">
      <t>クリコシ</t>
    </rPh>
    <phoneticPr fontId="2"/>
  </si>
  <si>
    <t>調査計画</t>
    <rPh sb="0" eb="2">
      <t>チョウサ</t>
    </rPh>
    <rPh sb="2" eb="4">
      <t>ケイカク</t>
    </rPh>
    <phoneticPr fontId="2"/>
  </si>
  <si>
    <t>ストックマネジメント実施方針策定業務委託</t>
    <rPh sb="10" eb="12">
      <t>ジッシ</t>
    </rPh>
    <rPh sb="12" eb="14">
      <t>ホウシン</t>
    </rPh>
    <rPh sb="14" eb="16">
      <t>サクテイ</t>
    </rPh>
    <rPh sb="16" eb="18">
      <t>ギョウム</t>
    </rPh>
    <rPh sb="18" eb="20">
      <t>イタク</t>
    </rPh>
    <phoneticPr fontId="2"/>
  </si>
  <si>
    <t>ストックマネジメント支援情報業務委託</t>
    <rPh sb="10" eb="12">
      <t>シエン</t>
    </rPh>
    <rPh sb="12" eb="14">
      <t>ジョウホウ</t>
    </rPh>
    <rPh sb="14" eb="16">
      <t>ギョウム</t>
    </rPh>
    <rPh sb="16" eb="18">
      <t>イタク</t>
    </rPh>
    <phoneticPr fontId="2"/>
  </si>
  <si>
    <t>汚水管渠耐震補強実施計画業務委託</t>
    <rPh sb="0" eb="2">
      <t>オスイ</t>
    </rPh>
    <rPh sb="2" eb="4">
      <t>カンキョ</t>
    </rPh>
    <rPh sb="4" eb="6">
      <t>タイシン</t>
    </rPh>
    <rPh sb="6" eb="8">
      <t>ホキョウ</t>
    </rPh>
    <rPh sb="8" eb="10">
      <t>ジッシ</t>
    </rPh>
    <rPh sb="10" eb="12">
      <t>ケイカク</t>
    </rPh>
    <rPh sb="12" eb="14">
      <t>ギョウム</t>
    </rPh>
    <rPh sb="14" eb="16">
      <t>イタク</t>
    </rPh>
    <phoneticPr fontId="2"/>
  </si>
  <si>
    <t>汚水管渠耐震補強実施設計業務委託</t>
    <rPh sb="0" eb="2">
      <t>オスイ</t>
    </rPh>
    <rPh sb="2" eb="4">
      <t>カンキョ</t>
    </rPh>
    <rPh sb="4" eb="6">
      <t>タイシン</t>
    </rPh>
    <rPh sb="6" eb="8">
      <t>ホキョウ</t>
    </rPh>
    <rPh sb="8" eb="10">
      <t>ジッシ</t>
    </rPh>
    <rPh sb="10" eb="12">
      <t>セッケイ</t>
    </rPh>
    <rPh sb="12" eb="14">
      <t>ギョウム</t>
    </rPh>
    <rPh sb="14" eb="16">
      <t>イタク</t>
    </rPh>
    <phoneticPr fontId="2"/>
  </si>
  <si>
    <t>横町・白山雨水幹線実施設計業務委託</t>
    <rPh sb="0" eb="2">
      <t>ヨコマチ</t>
    </rPh>
    <rPh sb="3" eb="5">
      <t>ハクサン</t>
    </rPh>
    <rPh sb="5" eb="7">
      <t>ウスイ</t>
    </rPh>
    <rPh sb="7" eb="9">
      <t>カンセン</t>
    </rPh>
    <rPh sb="9" eb="11">
      <t>ジッシ</t>
    </rPh>
    <rPh sb="11" eb="13">
      <t>セッケイ</t>
    </rPh>
    <rPh sb="13" eb="15">
      <t>ギョウム</t>
    </rPh>
    <rPh sb="15" eb="17">
      <t>イタク</t>
    </rPh>
    <phoneticPr fontId="2"/>
  </si>
  <si>
    <t>南部第２処理分区管渠布設（東南環状線５工区）工事</t>
    <rPh sb="0" eb="2">
      <t>ナンブ</t>
    </rPh>
    <rPh sb="2" eb="3">
      <t>ダイ</t>
    </rPh>
    <rPh sb="4" eb="6">
      <t>ショリ</t>
    </rPh>
    <rPh sb="6" eb="8">
      <t>ブンク</t>
    </rPh>
    <rPh sb="8" eb="10">
      <t>カンキョ</t>
    </rPh>
    <rPh sb="10" eb="12">
      <t>フセツ</t>
    </rPh>
    <rPh sb="13" eb="15">
      <t>トウナン</t>
    </rPh>
    <rPh sb="15" eb="18">
      <t>カンジョウセン</t>
    </rPh>
    <rPh sb="19" eb="21">
      <t>コウク</t>
    </rPh>
    <rPh sb="22" eb="24">
      <t>コウジ</t>
    </rPh>
    <phoneticPr fontId="2"/>
  </si>
  <si>
    <t>南部第２処理分区管渠布設（東南環状線４工区）工事</t>
    <rPh sb="0" eb="2">
      <t>ナンブ</t>
    </rPh>
    <rPh sb="2" eb="3">
      <t>ダイ</t>
    </rPh>
    <rPh sb="4" eb="6">
      <t>ショリ</t>
    </rPh>
    <rPh sb="6" eb="8">
      <t>ブンク</t>
    </rPh>
    <rPh sb="8" eb="10">
      <t>カンキョ</t>
    </rPh>
    <rPh sb="10" eb="12">
      <t>フセツ</t>
    </rPh>
    <rPh sb="13" eb="15">
      <t>トウナン</t>
    </rPh>
    <rPh sb="15" eb="18">
      <t>カンジョウセン</t>
    </rPh>
    <rPh sb="19" eb="21">
      <t>コウク</t>
    </rPh>
    <rPh sb="22" eb="24">
      <t>コウジ</t>
    </rPh>
    <phoneticPr fontId="2"/>
  </si>
  <si>
    <t>北部２号汚水中継ポンプ更新工事</t>
    <rPh sb="0" eb="2">
      <t>ホクブ</t>
    </rPh>
    <rPh sb="3" eb="4">
      <t>ゴウ</t>
    </rPh>
    <rPh sb="4" eb="6">
      <t>オスイ</t>
    </rPh>
    <rPh sb="6" eb="8">
      <t>チュウケイ</t>
    </rPh>
    <rPh sb="11" eb="13">
      <t>コウシン</t>
    </rPh>
    <rPh sb="13" eb="15">
      <t>コウジ</t>
    </rPh>
    <phoneticPr fontId="2"/>
  </si>
  <si>
    <t>中部処理分区管渠築造（31-2-8）工事</t>
    <rPh sb="0" eb="2">
      <t>チュウブ</t>
    </rPh>
    <rPh sb="2" eb="4">
      <t>ショリ</t>
    </rPh>
    <rPh sb="4" eb="6">
      <t>ブンク</t>
    </rPh>
    <rPh sb="6" eb="8">
      <t>カンキョ</t>
    </rPh>
    <rPh sb="8" eb="10">
      <t>チクゾウ</t>
    </rPh>
    <rPh sb="18" eb="20">
      <t>コウジ</t>
    </rPh>
    <phoneticPr fontId="2"/>
  </si>
  <si>
    <t>平成２８年度　社会資本整備総合交付金申請書</t>
    <rPh sb="0" eb="2">
      <t>ヘイセイ</t>
    </rPh>
    <rPh sb="4" eb="6">
      <t>ネンド</t>
    </rPh>
    <rPh sb="7" eb="9">
      <t>シャカイ</t>
    </rPh>
    <rPh sb="9" eb="11">
      <t>シホン</t>
    </rPh>
    <rPh sb="11" eb="13">
      <t>セイビ</t>
    </rPh>
    <rPh sb="13" eb="15">
      <t>ソウゴウ</t>
    </rPh>
    <rPh sb="15" eb="17">
      <t>コウフ</t>
    </rPh>
    <rPh sb="17" eb="18">
      <t>キン</t>
    </rPh>
    <rPh sb="18" eb="21">
      <t>シンセイショ</t>
    </rPh>
    <phoneticPr fontId="2"/>
  </si>
  <si>
    <t>平成２９年度　社会資本整備総合交付金申請書</t>
    <rPh sb="0" eb="2">
      <t>ヘイセイ</t>
    </rPh>
    <rPh sb="4" eb="6">
      <t>ネンド</t>
    </rPh>
    <rPh sb="7" eb="9">
      <t>シャカイ</t>
    </rPh>
    <rPh sb="9" eb="11">
      <t>シホン</t>
    </rPh>
    <rPh sb="11" eb="13">
      <t>セイビ</t>
    </rPh>
    <rPh sb="13" eb="15">
      <t>ソウゴウ</t>
    </rPh>
    <rPh sb="15" eb="17">
      <t>コウフ</t>
    </rPh>
    <rPh sb="17" eb="18">
      <t>キン</t>
    </rPh>
    <rPh sb="18" eb="21">
      <t>シンセイショ</t>
    </rPh>
    <phoneticPr fontId="2"/>
  </si>
  <si>
    <t>令和元年度工事関係書類</t>
    <rPh sb="0" eb="2">
      <t>レイワ</t>
    </rPh>
    <rPh sb="2" eb="4">
      <t>ガンネン</t>
    </rPh>
    <rPh sb="3" eb="5">
      <t>ネンド</t>
    </rPh>
    <rPh sb="5" eb="7">
      <t>コウジ</t>
    </rPh>
    <rPh sb="7" eb="9">
      <t>カンケイ</t>
    </rPh>
    <rPh sb="9" eb="11">
      <t>ショルイ</t>
    </rPh>
    <phoneticPr fontId="2"/>
  </si>
  <si>
    <t>令和2年度工事関係書類</t>
    <rPh sb="0" eb="2">
      <t>レイワ</t>
    </rPh>
    <rPh sb="3" eb="5">
      <t>ネンド</t>
    </rPh>
    <rPh sb="4" eb="5">
      <t>ガンネン</t>
    </rPh>
    <rPh sb="5" eb="7">
      <t>コウジ</t>
    </rPh>
    <rPh sb="7" eb="9">
      <t>カンケイ</t>
    </rPh>
    <rPh sb="9" eb="11">
      <t>ショルイ</t>
    </rPh>
    <phoneticPr fontId="2"/>
  </si>
  <si>
    <t>南部第2処理分区管渠布設（R2-1-1）工事</t>
    <rPh sb="0" eb="2">
      <t>ナンブ</t>
    </rPh>
    <rPh sb="2" eb="3">
      <t>ダイ</t>
    </rPh>
    <rPh sb="4" eb="6">
      <t>ショリ</t>
    </rPh>
    <rPh sb="6" eb="8">
      <t>ブンク</t>
    </rPh>
    <rPh sb="8" eb="10">
      <t>カンキョ</t>
    </rPh>
    <rPh sb="10" eb="12">
      <t>フセツ</t>
    </rPh>
    <rPh sb="20" eb="22">
      <t>コウジ</t>
    </rPh>
    <phoneticPr fontId="2"/>
  </si>
  <si>
    <t>南部第2処理分区管渠布設（R2-2-2）工事</t>
    <rPh sb="0" eb="2">
      <t>ナンブ</t>
    </rPh>
    <rPh sb="2" eb="3">
      <t>ダイ</t>
    </rPh>
    <rPh sb="4" eb="6">
      <t>ショリ</t>
    </rPh>
    <rPh sb="6" eb="8">
      <t>ブンク</t>
    </rPh>
    <rPh sb="8" eb="10">
      <t>カンキョ</t>
    </rPh>
    <rPh sb="10" eb="12">
      <t>フセツ</t>
    </rPh>
    <rPh sb="20" eb="22">
      <t>コウジ</t>
    </rPh>
    <phoneticPr fontId="2"/>
  </si>
  <si>
    <t>南部第2処理分区管渠布設（R2-2-3）工事</t>
    <rPh sb="0" eb="2">
      <t>ナンブ</t>
    </rPh>
    <rPh sb="2" eb="3">
      <t>ダイ</t>
    </rPh>
    <rPh sb="4" eb="6">
      <t>ショリ</t>
    </rPh>
    <rPh sb="6" eb="8">
      <t>ブンク</t>
    </rPh>
    <rPh sb="8" eb="10">
      <t>カンキョ</t>
    </rPh>
    <rPh sb="10" eb="12">
      <t>フセツ</t>
    </rPh>
    <rPh sb="20" eb="22">
      <t>コウジ</t>
    </rPh>
    <phoneticPr fontId="2"/>
  </si>
  <si>
    <t>南部第2処理分区管渠布設（R2-2-4）工事</t>
    <rPh sb="0" eb="2">
      <t>ナンブ</t>
    </rPh>
    <rPh sb="2" eb="3">
      <t>ダイ</t>
    </rPh>
    <rPh sb="4" eb="6">
      <t>ショリ</t>
    </rPh>
    <rPh sb="6" eb="8">
      <t>ブンク</t>
    </rPh>
    <rPh sb="8" eb="10">
      <t>カンキョ</t>
    </rPh>
    <rPh sb="10" eb="12">
      <t>フセツ</t>
    </rPh>
    <rPh sb="20" eb="22">
      <t>コウジ</t>
    </rPh>
    <phoneticPr fontId="2"/>
  </si>
  <si>
    <t>南部第2処理分区管渠布設（R2-2-5）工事</t>
    <rPh sb="0" eb="2">
      <t>ナンブ</t>
    </rPh>
    <rPh sb="2" eb="3">
      <t>ダイ</t>
    </rPh>
    <rPh sb="4" eb="6">
      <t>ショリ</t>
    </rPh>
    <rPh sb="6" eb="8">
      <t>ブンク</t>
    </rPh>
    <rPh sb="8" eb="10">
      <t>カンキョ</t>
    </rPh>
    <rPh sb="10" eb="12">
      <t>フセツ</t>
    </rPh>
    <rPh sb="20" eb="22">
      <t>コウジ</t>
    </rPh>
    <phoneticPr fontId="2"/>
  </si>
  <si>
    <t>南部第2処理分区管渠布設（R2-2-6）工事</t>
    <rPh sb="0" eb="2">
      <t>ナンブ</t>
    </rPh>
    <rPh sb="2" eb="3">
      <t>ダイ</t>
    </rPh>
    <rPh sb="4" eb="6">
      <t>ショリ</t>
    </rPh>
    <rPh sb="6" eb="8">
      <t>ブンク</t>
    </rPh>
    <rPh sb="8" eb="10">
      <t>カンキョ</t>
    </rPh>
    <rPh sb="10" eb="12">
      <t>フセツ</t>
    </rPh>
    <rPh sb="20" eb="22">
      <t>コウジ</t>
    </rPh>
    <phoneticPr fontId="2"/>
  </si>
  <si>
    <t>南部第2処理分区管渠布設（R2-2-7）工事</t>
    <rPh sb="0" eb="2">
      <t>ナンブ</t>
    </rPh>
    <rPh sb="2" eb="3">
      <t>ダイ</t>
    </rPh>
    <rPh sb="4" eb="6">
      <t>ショリ</t>
    </rPh>
    <rPh sb="6" eb="8">
      <t>ブンク</t>
    </rPh>
    <rPh sb="8" eb="10">
      <t>カンキョ</t>
    </rPh>
    <rPh sb="10" eb="12">
      <t>フセツ</t>
    </rPh>
    <rPh sb="20" eb="22">
      <t>コウジ</t>
    </rPh>
    <phoneticPr fontId="2"/>
  </si>
  <si>
    <t>南部第2処理分区管渠布設（R2-2-8）工事</t>
    <rPh sb="0" eb="2">
      <t>ナンブ</t>
    </rPh>
    <rPh sb="2" eb="3">
      <t>ダイ</t>
    </rPh>
    <rPh sb="4" eb="6">
      <t>ショリ</t>
    </rPh>
    <rPh sb="6" eb="8">
      <t>ブンク</t>
    </rPh>
    <rPh sb="8" eb="10">
      <t>カンキョ</t>
    </rPh>
    <rPh sb="10" eb="12">
      <t>フセツ</t>
    </rPh>
    <rPh sb="20" eb="22">
      <t>コウジ</t>
    </rPh>
    <phoneticPr fontId="2"/>
  </si>
  <si>
    <t>北部第1処理分区管渠布設（R2-2-9）工事</t>
    <rPh sb="0" eb="2">
      <t>ホクブ</t>
    </rPh>
    <rPh sb="2" eb="3">
      <t>ダイ</t>
    </rPh>
    <rPh sb="4" eb="6">
      <t>ショリ</t>
    </rPh>
    <rPh sb="6" eb="8">
      <t>ブンク</t>
    </rPh>
    <rPh sb="8" eb="10">
      <t>カンキョ</t>
    </rPh>
    <rPh sb="10" eb="12">
      <t>フセツ</t>
    </rPh>
    <rPh sb="20" eb="22">
      <t>コウジ</t>
    </rPh>
    <phoneticPr fontId="2"/>
  </si>
  <si>
    <t>中部第2処理分区管渠布設（R2-2-10）工事</t>
    <rPh sb="0" eb="2">
      <t>チュウブ</t>
    </rPh>
    <rPh sb="2" eb="3">
      <t>ダイ</t>
    </rPh>
    <rPh sb="4" eb="6">
      <t>ショリ</t>
    </rPh>
    <rPh sb="6" eb="8">
      <t>ブンク</t>
    </rPh>
    <rPh sb="8" eb="10">
      <t>カンキョ</t>
    </rPh>
    <rPh sb="10" eb="12">
      <t>フセツ</t>
    </rPh>
    <rPh sb="21" eb="23">
      <t>コウジ</t>
    </rPh>
    <phoneticPr fontId="2"/>
  </si>
  <si>
    <t>中部第2処理分区管渠布設（R2-2-11）工事</t>
    <rPh sb="0" eb="2">
      <t>チュウブ</t>
    </rPh>
    <rPh sb="2" eb="3">
      <t>ダイ</t>
    </rPh>
    <rPh sb="4" eb="6">
      <t>ショリ</t>
    </rPh>
    <rPh sb="6" eb="8">
      <t>ブンク</t>
    </rPh>
    <rPh sb="8" eb="10">
      <t>カンキョ</t>
    </rPh>
    <rPh sb="10" eb="12">
      <t>フセツ</t>
    </rPh>
    <rPh sb="21" eb="23">
      <t>コウジ</t>
    </rPh>
    <phoneticPr fontId="2"/>
  </si>
  <si>
    <t>中部第2処理分区管渠布設（R2-2-12）工事</t>
    <rPh sb="0" eb="2">
      <t>チュウブ</t>
    </rPh>
    <rPh sb="2" eb="3">
      <t>ダイ</t>
    </rPh>
    <rPh sb="4" eb="6">
      <t>ショリ</t>
    </rPh>
    <rPh sb="6" eb="8">
      <t>ブンク</t>
    </rPh>
    <rPh sb="8" eb="10">
      <t>カンキョ</t>
    </rPh>
    <rPh sb="10" eb="12">
      <t>フセツ</t>
    </rPh>
    <rPh sb="21" eb="23">
      <t>コウジ</t>
    </rPh>
    <phoneticPr fontId="2"/>
  </si>
  <si>
    <t>北部第1処理分区管渠布設（R2-2-13）工事</t>
    <rPh sb="0" eb="2">
      <t>ホクブ</t>
    </rPh>
    <rPh sb="2" eb="3">
      <t>ダイ</t>
    </rPh>
    <rPh sb="4" eb="6">
      <t>ショリ</t>
    </rPh>
    <rPh sb="6" eb="8">
      <t>ブンク</t>
    </rPh>
    <rPh sb="8" eb="10">
      <t>カンキョ</t>
    </rPh>
    <rPh sb="10" eb="12">
      <t>フセツ</t>
    </rPh>
    <rPh sb="21" eb="23">
      <t>コウジ</t>
    </rPh>
    <phoneticPr fontId="2"/>
  </si>
  <si>
    <t>中部処理分区管渠布設（東南環状線3-1）工事</t>
    <rPh sb="0" eb="2">
      <t>チュウブ</t>
    </rPh>
    <rPh sb="2" eb="4">
      <t>ショリ</t>
    </rPh>
    <rPh sb="4" eb="6">
      <t>ブンク</t>
    </rPh>
    <rPh sb="6" eb="8">
      <t>カンキョ</t>
    </rPh>
    <rPh sb="8" eb="10">
      <t>フセツ</t>
    </rPh>
    <rPh sb="11" eb="13">
      <t>トウナン</t>
    </rPh>
    <rPh sb="13" eb="15">
      <t>カンジョウ</t>
    </rPh>
    <rPh sb="15" eb="16">
      <t>セン</t>
    </rPh>
    <rPh sb="20" eb="22">
      <t>コウジ</t>
    </rPh>
    <phoneticPr fontId="2"/>
  </si>
  <si>
    <t>中部1号汚水幹線耐震補強工事</t>
    <rPh sb="0" eb="2">
      <t>チュウブ</t>
    </rPh>
    <rPh sb="3" eb="4">
      <t>ゴウ</t>
    </rPh>
    <rPh sb="4" eb="6">
      <t>オスイ</t>
    </rPh>
    <rPh sb="6" eb="8">
      <t>カンセン</t>
    </rPh>
    <rPh sb="8" eb="10">
      <t>タイシン</t>
    </rPh>
    <rPh sb="10" eb="12">
      <t>ホキョウ</t>
    </rPh>
    <rPh sb="12" eb="14">
      <t>コウジ</t>
    </rPh>
    <phoneticPr fontId="2"/>
  </si>
  <si>
    <t>北部1号汚水幹線耐震補強工事</t>
    <rPh sb="0" eb="2">
      <t>ホクブ</t>
    </rPh>
    <rPh sb="3" eb="4">
      <t>ゴウ</t>
    </rPh>
    <rPh sb="4" eb="6">
      <t>オスイ</t>
    </rPh>
    <rPh sb="6" eb="8">
      <t>カンセン</t>
    </rPh>
    <rPh sb="8" eb="10">
      <t>タイシン</t>
    </rPh>
    <rPh sb="10" eb="12">
      <t>ホキョウ</t>
    </rPh>
    <rPh sb="12" eb="14">
      <t>コウジ</t>
    </rPh>
    <phoneticPr fontId="2"/>
  </si>
  <si>
    <t>五泉地区マンホール鉄蓋改築工事</t>
    <rPh sb="0" eb="2">
      <t>ゴセン</t>
    </rPh>
    <rPh sb="2" eb="4">
      <t>チク</t>
    </rPh>
    <rPh sb="9" eb="10">
      <t>テツ</t>
    </rPh>
    <rPh sb="10" eb="11">
      <t>フタ</t>
    </rPh>
    <rPh sb="11" eb="13">
      <t>カイチク</t>
    </rPh>
    <rPh sb="13" eb="15">
      <t>コウジ</t>
    </rPh>
    <phoneticPr fontId="2"/>
  </si>
  <si>
    <t>村松地区マンホール鉄蓋改築工事</t>
    <rPh sb="0" eb="1">
      <t>ムラ</t>
    </rPh>
    <rPh sb="1" eb="2">
      <t>マツ</t>
    </rPh>
    <rPh sb="2" eb="4">
      <t>チク</t>
    </rPh>
    <rPh sb="9" eb="10">
      <t>テツ</t>
    </rPh>
    <rPh sb="10" eb="11">
      <t>フタ</t>
    </rPh>
    <rPh sb="11" eb="13">
      <t>カイチク</t>
    </rPh>
    <rPh sb="13" eb="15">
      <t>コウジ</t>
    </rPh>
    <phoneticPr fontId="2"/>
  </si>
  <si>
    <t>白山・横町雨水幹線実施設計委託</t>
    <rPh sb="0" eb="2">
      <t>ハクサン</t>
    </rPh>
    <rPh sb="3" eb="5">
      <t>ヨコマチ</t>
    </rPh>
    <rPh sb="5" eb="7">
      <t>ウスイ</t>
    </rPh>
    <rPh sb="7" eb="9">
      <t>カンセン</t>
    </rPh>
    <rPh sb="9" eb="11">
      <t>ジッシ</t>
    </rPh>
    <rPh sb="11" eb="13">
      <t>セッケイ</t>
    </rPh>
    <rPh sb="13" eb="15">
      <t>イタク</t>
    </rPh>
    <phoneticPr fontId="2"/>
  </si>
  <si>
    <t>白山・横町雨水幹線実施設計（調査）委託</t>
    <rPh sb="0" eb="2">
      <t>ハクサン</t>
    </rPh>
    <rPh sb="3" eb="5">
      <t>ヨコマチ</t>
    </rPh>
    <rPh sb="5" eb="7">
      <t>ウスイ</t>
    </rPh>
    <rPh sb="7" eb="9">
      <t>カンセン</t>
    </rPh>
    <rPh sb="9" eb="11">
      <t>ジッシ</t>
    </rPh>
    <rPh sb="11" eb="13">
      <t>セッケイ</t>
    </rPh>
    <rPh sb="14" eb="16">
      <t>チョウサ</t>
    </rPh>
    <rPh sb="17" eb="19">
      <t>イタク</t>
    </rPh>
    <phoneticPr fontId="2"/>
  </si>
  <si>
    <t>令和2年度　管渠・マンホール竣工図　</t>
    <rPh sb="0" eb="2">
      <t>レイワ</t>
    </rPh>
    <rPh sb="3" eb="5">
      <t>ネンド</t>
    </rPh>
    <rPh sb="4" eb="5">
      <t>ド</t>
    </rPh>
    <rPh sb="5" eb="7">
      <t>ヘイネンド</t>
    </rPh>
    <rPh sb="6" eb="8">
      <t>カンキョ</t>
    </rPh>
    <rPh sb="14" eb="16">
      <t>シュンコウ</t>
    </rPh>
    <rPh sb="16" eb="17">
      <t>ズ</t>
    </rPh>
    <phoneticPr fontId="2"/>
  </si>
  <si>
    <t>令和２年度　汚水中継ポンプ施設遠隔監視
業務点検報告書</t>
    <rPh sb="0" eb="2">
      <t>レイワ</t>
    </rPh>
    <rPh sb="3" eb="5">
      <t>ネンド</t>
    </rPh>
    <rPh sb="4" eb="5">
      <t>ド</t>
    </rPh>
    <rPh sb="5" eb="7">
      <t>ヘイネンド</t>
    </rPh>
    <rPh sb="6" eb="8">
      <t>オスイ</t>
    </rPh>
    <rPh sb="8" eb="10">
      <t>チュウケイ</t>
    </rPh>
    <rPh sb="13" eb="15">
      <t>シセツ</t>
    </rPh>
    <rPh sb="15" eb="17">
      <t>エンカク</t>
    </rPh>
    <rPh sb="17" eb="19">
      <t>カンシ</t>
    </rPh>
    <rPh sb="20" eb="22">
      <t>ギョウム</t>
    </rPh>
    <rPh sb="22" eb="24">
      <t>テンケン</t>
    </rPh>
    <rPh sb="24" eb="27">
      <t>ホウコクショ</t>
    </rPh>
    <phoneticPr fontId="2"/>
  </si>
  <si>
    <t>令和２年度　作業委託契約綴</t>
    <rPh sb="0" eb="2">
      <t>レイワ</t>
    </rPh>
    <rPh sb="3" eb="5">
      <t>ネンド</t>
    </rPh>
    <rPh sb="4" eb="5">
      <t>ド</t>
    </rPh>
    <rPh sb="5" eb="7">
      <t>ヘイネンド</t>
    </rPh>
    <rPh sb="6" eb="8">
      <t>サギョウ</t>
    </rPh>
    <rPh sb="8" eb="10">
      <t>イタク</t>
    </rPh>
    <rPh sb="10" eb="12">
      <t>ケイヤク</t>
    </rPh>
    <rPh sb="12" eb="13">
      <t>ツヅ</t>
    </rPh>
    <phoneticPr fontId="2"/>
  </si>
  <si>
    <t>令和２年度　道路占用許可申請書（市道公共桝設置）</t>
    <rPh sb="0" eb="2">
      <t>レイワ</t>
    </rPh>
    <rPh sb="3" eb="5">
      <t>ネンド</t>
    </rPh>
    <rPh sb="4" eb="5">
      <t>ド</t>
    </rPh>
    <rPh sb="6" eb="8">
      <t>ドウロ</t>
    </rPh>
    <rPh sb="8" eb="10">
      <t>センヨウ</t>
    </rPh>
    <rPh sb="10" eb="12">
      <t>キョカ</t>
    </rPh>
    <rPh sb="12" eb="15">
      <t>シンセイショ</t>
    </rPh>
    <rPh sb="16" eb="18">
      <t>シドウ</t>
    </rPh>
    <rPh sb="18" eb="20">
      <t>コウキョウ</t>
    </rPh>
    <rPh sb="20" eb="21">
      <t>マス</t>
    </rPh>
    <rPh sb="21" eb="23">
      <t>セッチ</t>
    </rPh>
    <phoneticPr fontId="2"/>
  </si>
  <si>
    <t>令和元年度　道路占用許可申請書（県道）</t>
    <rPh sb="0" eb="2">
      <t>レイワ</t>
    </rPh>
    <rPh sb="2" eb="4">
      <t>ガンネン</t>
    </rPh>
    <rPh sb="4" eb="5">
      <t>ド</t>
    </rPh>
    <rPh sb="5" eb="7">
      <t>ヘイネンド</t>
    </rPh>
    <rPh sb="6" eb="8">
      <t>ドウロ</t>
    </rPh>
    <rPh sb="8" eb="10">
      <t>センヨウ</t>
    </rPh>
    <rPh sb="10" eb="12">
      <t>キョカ</t>
    </rPh>
    <rPh sb="12" eb="15">
      <t>シンセイショ</t>
    </rPh>
    <rPh sb="16" eb="17">
      <t>ケン</t>
    </rPh>
    <rPh sb="17" eb="18">
      <t>ドウ</t>
    </rPh>
    <phoneticPr fontId="2"/>
  </si>
  <si>
    <t>令和２年度　道路占用許可申請書（県道）</t>
    <rPh sb="0" eb="2">
      <t>レイワ</t>
    </rPh>
    <rPh sb="3" eb="5">
      <t>ネンド</t>
    </rPh>
    <rPh sb="4" eb="5">
      <t>ド</t>
    </rPh>
    <rPh sb="5" eb="7">
      <t>ヘイネンド</t>
    </rPh>
    <rPh sb="6" eb="8">
      <t>ドウロ</t>
    </rPh>
    <rPh sb="8" eb="10">
      <t>センヨウ</t>
    </rPh>
    <rPh sb="10" eb="12">
      <t>キョカ</t>
    </rPh>
    <rPh sb="12" eb="15">
      <t>シンセイショ</t>
    </rPh>
    <rPh sb="16" eb="17">
      <t>ケン</t>
    </rPh>
    <rPh sb="17" eb="18">
      <t>ドウ</t>
    </rPh>
    <phoneticPr fontId="2"/>
  </si>
  <si>
    <t>令和２年度　道路占用許可申請書（市道）</t>
    <rPh sb="0" eb="2">
      <t>レイワ</t>
    </rPh>
    <rPh sb="3" eb="5">
      <t>ネンド</t>
    </rPh>
    <rPh sb="4" eb="5">
      <t>ド</t>
    </rPh>
    <rPh sb="6" eb="8">
      <t>ドウロ</t>
    </rPh>
    <rPh sb="8" eb="10">
      <t>センヨウ</t>
    </rPh>
    <rPh sb="10" eb="12">
      <t>キョカ</t>
    </rPh>
    <rPh sb="12" eb="15">
      <t>シンセイショ</t>
    </rPh>
    <rPh sb="16" eb="18">
      <t>シドウ</t>
    </rPh>
    <phoneticPr fontId="2"/>
  </si>
  <si>
    <t>令和２年度　開発区域下水道管渠整備事業　</t>
    <rPh sb="0" eb="2">
      <t>レイワ</t>
    </rPh>
    <rPh sb="3" eb="5">
      <t>ネンド</t>
    </rPh>
    <rPh sb="4" eb="5">
      <t>ガンネン</t>
    </rPh>
    <rPh sb="6" eb="8">
      <t>カイハツ</t>
    </rPh>
    <rPh sb="8" eb="10">
      <t>クイキ</t>
    </rPh>
    <rPh sb="10" eb="12">
      <t>ゲスイ</t>
    </rPh>
    <rPh sb="12" eb="13">
      <t>ドウ</t>
    </rPh>
    <rPh sb="13" eb="14">
      <t>カン</t>
    </rPh>
    <rPh sb="14" eb="15">
      <t>キョ</t>
    </rPh>
    <rPh sb="15" eb="17">
      <t>セイビ</t>
    </rPh>
    <rPh sb="17" eb="19">
      <t>ジギョウ</t>
    </rPh>
    <phoneticPr fontId="2"/>
  </si>
  <si>
    <t>令和２年度　ガス補償契約書綴</t>
    <rPh sb="0" eb="2">
      <t>レイワ</t>
    </rPh>
    <rPh sb="3" eb="5">
      <t>ネンド</t>
    </rPh>
    <rPh sb="4" eb="5">
      <t>ド</t>
    </rPh>
    <rPh sb="8" eb="10">
      <t>ホショウ</t>
    </rPh>
    <rPh sb="10" eb="13">
      <t>ケイヤクショ</t>
    </rPh>
    <rPh sb="13" eb="14">
      <t>ツヅ</t>
    </rPh>
    <phoneticPr fontId="2"/>
  </si>
  <si>
    <t>令和２年度　水道補償契約書類</t>
    <rPh sb="0" eb="2">
      <t>レイワ</t>
    </rPh>
    <rPh sb="3" eb="5">
      <t>ネンド</t>
    </rPh>
    <rPh sb="4" eb="5">
      <t>ド</t>
    </rPh>
    <rPh sb="5" eb="7">
      <t>ヘイネンド</t>
    </rPh>
    <rPh sb="6" eb="8">
      <t>スイドウ</t>
    </rPh>
    <rPh sb="8" eb="10">
      <t>ホショウ</t>
    </rPh>
    <rPh sb="10" eb="12">
      <t>ケイヤク</t>
    </rPh>
    <rPh sb="12" eb="14">
      <t>ショルイ</t>
    </rPh>
    <phoneticPr fontId="2"/>
  </si>
  <si>
    <t>令和２年度　公共桝設置工事契約綴</t>
    <rPh sb="0" eb="2">
      <t>レイワ</t>
    </rPh>
    <rPh sb="3" eb="5">
      <t>ネンド</t>
    </rPh>
    <rPh sb="4" eb="5">
      <t>ド</t>
    </rPh>
    <rPh sb="5" eb="7">
      <t>ヘイネンド</t>
    </rPh>
    <rPh sb="6" eb="8">
      <t>コウキョウ</t>
    </rPh>
    <rPh sb="8" eb="9">
      <t>マス</t>
    </rPh>
    <rPh sb="9" eb="11">
      <t>セッチ</t>
    </rPh>
    <rPh sb="11" eb="13">
      <t>コウジ</t>
    </rPh>
    <rPh sb="13" eb="15">
      <t>ケイヤク</t>
    </rPh>
    <rPh sb="15" eb="16">
      <t>ツヅ</t>
    </rPh>
    <phoneticPr fontId="2"/>
  </si>
  <si>
    <t>令和２年度　工事成績評定通知書</t>
    <rPh sb="0" eb="2">
      <t>レイワ</t>
    </rPh>
    <rPh sb="3" eb="5">
      <t>ネンド</t>
    </rPh>
    <rPh sb="4" eb="5">
      <t>ド</t>
    </rPh>
    <rPh sb="5" eb="7">
      <t>ヘイネンド</t>
    </rPh>
    <rPh sb="6" eb="8">
      <t>コウジ</t>
    </rPh>
    <rPh sb="8" eb="10">
      <t>セイセキ</t>
    </rPh>
    <rPh sb="10" eb="12">
      <t>ヒョウテイ</t>
    </rPh>
    <rPh sb="12" eb="15">
      <t>ツウチショ</t>
    </rPh>
    <phoneticPr fontId="2"/>
  </si>
  <si>
    <t>令和２年度　公共下水道台帳（雨水）</t>
    <rPh sb="0" eb="2">
      <t>レイワ</t>
    </rPh>
    <rPh sb="3" eb="5">
      <t>ネンド</t>
    </rPh>
    <rPh sb="4" eb="5">
      <t>ド</t>
    </rPh>
    <rPh sb="5" eb="7">
      <t>ヘイネンド</t>
    </rPh>
    <rPh sb="6" eb="8">
      <t>コウキョウ</t>
    </rPh>
    <rPh sb="8" eb="11">
      <t>ゲスイドウ</t>
    </rPh>
    <rPh sb="11" eb="13">
      <t>ダイチョウ</t>
    </rPh>
    <rPh sb="14" eb="16">
      <t>ウスイ</t>
    </rPh>
    <phoneticPr fontId="2"/>
  </si>
  <si>
    <t>令和２年度　公共下水道台帳（汚水）</t>
    <rPh sb="0" eb="2">
      <t>レイワ</t>
    </rPh>
    <rPh sb="3" eb="5">
      <t>ネンド</t>
    </rPh>
    <rPh sb="4" eb="5">
      <t>ド</t>
    </rPh>
    <rPh sb="5" eb="7">
      <t>ヘイネンド</t>
    </rPh>
    <rPh sb="6" eb="8">
      <t>コウキョウ</t>
    </rPh>
    <rPh sb="8" eb="11">
      <t>ゲスイドウ</t>
    </rPh>
    <rPh sb="11" eb="13">
      <t>ダイチョウ</t>
    </rPh>
    <rPh sb="14" eb="16">
      <t>オスイ</t>
    </rPh>
    <phoneticPr fontId="2"/>
  </si>
  <si>
    <t>令和３年度　公共桝設置工事契約綴</t>
    <rPh sb="0" eb="2">
      <t>レイワ</t>
    </rPh>
    <rPh sb="3" eb="5">
      <t>ネンド</t>
    </rPh>
    <rPh sb="4" eb="5">
      <t>ド</t>
    </rPh>
    <rPh sb="5" eb="7">
      <t>ヘイネンド</t>
    </rPh>
    <rPh sb="6" eb="8">
      <t>コウキョウ</t>
    </rPh>
    <rPh sb="8" eb="9">
      <t>マス</t>
    </rPh>
    <rPh sb="9" eb="11">
      <t>セッチ</t>
    </rPh>
    <rPh sb="11" eb="13">
      <t>コウジ</t>
    </rPh>
    <rPh sb="13" eb="15">
      <t>ケイヤク</t>
    </rPh>
    <rPh sb="15" eb="16">
      <t>ツヅ</t>
    </rPh>
    <phoneticPr fontId="2"/>
  </si>
  <si>
    <t>令和３年度　水道補償契約書類</t>
    <rPh sb="0" eb="2">
      <t>レイワ</t>
    </rPh>
    <rPh sb="3" eb="5">
      <t>ネンド</t>
    </rPh>
    <rPh sb="4" eb="5">
      <t>ド</t>
    </rPh>
    <rPh sb="5" eb="7">
      <t>ヘイネンド</t>
    </rPh>
    <rPh sb="6" eb="8">
      <t>スイドウ</t>
    </rPh>
    <rPh sb="8" eb="10">
      <t>ホショウ</t>
    </rPh>
    <rPh sb="10" eb="12">
      <t>ケイヤク</t>
    </rPh>
    <rPh sb="12" eb="14">
      <t>ショルイ</t>
    </rPh>
    <phoneticPr fontId="2"/>
  </si>
  <si>
    <t>令和３年度　開発区域下水道管渠整備事業　</t>
    <rPh sb="0" eb="2">
      <t>レイワ</t>
    </rPh>
    <rPh sb="3" eb="5">
      <t>ネンド</t>
    </rPh>
    <rPh sb="4" eb="5">
      <t>ガンネン</t>
    </rPh>
    <rPh sb="6" eb="8">
      <t>カイハツ</t>
    </rPh>
    <rPh sb="8" eb="10">
      <t>クイキ</t>
    </rPh>
    <rPh sb="10" eb="12">
      <t>ゲスイ</t>
    </rPh>
    <rPh sb="12" eb="13">
      <t>ドウ</t>
    </rPh>
    <rPh sb="13" eb="14">
      <t>カン</t>
    </rPh>
    <rPh sb="14" eb="15">
      <t>キョ</t>
    </rPh>
    <rPh sb="15" eb="17">
      <t>セイビ</t>
    </rPh>
    <rPh sb="17" eb="19">
      <t>ジギョウ</t>
    </rPh>
    <phoneticPr fontId="2"/>
  </si>
  <si>
    <t>令和３年度　道路占用許可申請書（市道）</t>
    <rPh sb="0" eb="2">
      <t>レイワ</t>
    </rPh>
    <rPh sb="3" eb="5">
      <t>ネンド</t>
    </rPh>
    <rPh sb="4" eb="5">
      <t>ド</t>
    </rPh>
    <rPh sb="6" eb="8">
      <t>ドウロ</t>
    </rPh>
    <rPh sb="8" eb="10">
      <t>センヨウ</t>
    </rPh>
    <rPh sb="10" eb="12">
      <t>キョカ</t>
    </rPh>
    <rPh sb="12" eb="15">
      <t>シンセイショ</t>
    </rPh>
    <rPh sb="16" eb="18">
      <t>シドウ</t>
    </rPh>
    <phoneticPr fontId="2"/>
  </si>
  <si>
    <t>令和３年度　道路占用許可申請書（県道）</t>
    <rPh sb="0" eb="2">
      <t>レイワ</t>
    </rPh>
    <rPh sb="3" eb="5">
      <t>ネンド</t>
    </rPh>
    <rPh sb="4" eb="5">
      <t>ド</t>
    </rPh>
    <rPh sb="5" eb="7">
      <t>ヘイネンド</t>
    </rPh>
    <rPh sb="6" eb="8">
      <t>ドウロ</t>
    </rPh>
    <rPh sb="8" eb="10">
      <t>センヨウ</t>
    </rPh>
    <rPh sb="10" eb="12">
      <t>キョカ</t>
    </rPh>
    <rPh sb="12" eb="15">
      <t>シンセイショ</t>
    </rPh>
    <rPh sb="16" eb="17">
      <t>ケン</t>
    </rPh>
    <rPh sb="17" eb="18">
      <t>ドウ</t>
    </rPh>
    <phoneticPr fontId="2"/>
  </si>
  <si>
    <t>令和３年度　道路占用許可申請書（市道公共桝設置）</t>
    <rPh sb="0" eb="2">
      <t>レイワ</t>
    </rPh>
    <rPh sb="3" eb="5">
      <t>ネンド</t>
    </rPh>
    <rPh sb="4" eb="5">
      <t>ド</t>
    </rPh>
    <rPh sb="6" eb="8">
      <t>ドウロ</t>
    </rPh>
    <rPh sb="8" eb="10">
      <t>センヨウ</t>
    </rPh>
    <rPh sb="10" eb="12">
      <t>キョカ</t>
    </rPh>
    <rPh sb="12" eb="15">
      <t>シンセイショ</t>
    </rPh>
    <rPh sb="16" eb="18">
      <t>シドウ</t>
    </rPh>
    <rPh sb="18" eb="20">
      <t>コウキョウ</t>
    </rPh>
    <rPh sb="20" eb="21">
      <t>マス</t>
    </rPh>
    <rPh sb="21" eb="23">
      <t>セッチ</t>
    </rPh>
    <phoneticPr fontId="2"/>
  </si>
  <si>
    <t>令和３年度　工事成績評定通知書</t>
    <rPh sb="0" eb="2">
      <t>レイワ</t>
    </rPh>
    <rPh sb="3" eb="5">
      <t>ネンド</t>
    </rPh>
    <rPh sb="4" eb="5">
      <t>ド</t>
    </rPh>
    <rPh sb="5" eb="7">
      <t>ヘイネンド</t>
    </rPh>
    <rPh sb="6" eb="8">
      <t>コウジ</t>
    </rPh>
    <rPh sb="8" eb="10">
      <t>セイセキ</t>
    </rPh>
    <rPh sb="10" eb="12">
      <t>ヒョウテイ</t>
    </rPh>
    <rPh sb="12" eb="15">
      <t>ツウチショ</t>
    </rPh>
    <phoneticPr fontId="2"/>
  </si>
  <si>
    <t>平成21～27年度　埋設物共同施工に関する綴</t>
    <rPh sb="0" eb="2">
      <t>ヘイセイ</t>
    </rPh>
    <rPh sb="7" eb="9">
      <t>ネンド</t>
    </rPh>
    <rPh sb="10" eb="12">
      <t>マイセツ</t>
    </rPh>
    <rPh sb="12" eb="13">
      <t>ブツ</t>
    </rPh>
    <rPh sb="13" eb="15">
      <t>キョウドウ</t>
    </rPh>
    <rPh sb="15" eb="17">
      <t>セコウ</t>
    </rPh>
    <rPh sb="18" eb="19">
      <t>カン</t>
    </rPh>
    <rPh sb="21" eb="22">
      <t>ツヅ</t>
    </rPh>
    <phoneticPr fontId="2"/>
  </si>
  <si>
    <t>平成28～30年度　埋設物共同施工に関する綴</t>
    <rPh sb="0" eb="2">
      <t>ヘイセイ</t>
    </rPh>
    <rPh sb="7" eb="9">
      <t>ネンド</t>
    </rPh>
    <rPh sb="10" eb="12">
      <t>マイセツ</t>
    </rPh>
    <rPh sb="12" eb="13">
      <t>ブツ</t>
    </rPh>
    <rPh sb="13" eb="15">
      <t>キョウドウ</t>
    </rPh>
    <rPh sb="15" eb="17">
      <t>セコウ</t>
    </rPh>
    <rPh sb="18" eb="19">
      <t>カン</t>
    </rPh>
    <rPh sb="21" eb="22">
      <t>ツヅ</t>
    </rPh>
    <phoneticPr fontId="2"/>
  </si>
  <si>
    <t>令和元～　年度　埋設物共同施工に関する綴</t>
    <rPh sb="0" eb="2">
      <t>レイワ</t>
    </rPh>
    <rPh sb="2" eb="3">
      <t>ガン</t>
    </rPh>
    <rPh sb="5" eb="7">
      <t>ネンド</t>
    </rPh>
    <rPh sb="8" eb="10">
      <t>マイセツ</t>
    </rPh>
    <rPh sb="10" eb="11">
      <t>ブツ</t>
    </rPh>
    <rPh sb="11" eb="13">
      <t>キョウドウ</t>
    </rPh>
    <rPh sb="13" eb="15">
      <t>セコウ</t>
    </rPh>
    <rPh sb="16" eb="17">
      <t>カン</t>
    </rPh>
    <rPh sb="19" eb="20">
      <t>ツヅ</t>
    </rPh>
    <phoneticPr fontId="2"/>
  </si>
  <si>
    <t>令和２年度　修繕工事契約綴</t>
    <rPh sb="0" eb="2">
      <t>レイワ</t>
    </rPh>
    <rPh sb="3" eb="5">
      <t>ネンド</t>
    </rPh>
    <rPh sb="4" eb="5">
      <t>ド</t>
    </rPh>
    <rPh sb="5" eb="7">
      <t>ヘイネンド</t>
    </rPh>
    <rPh sb="6" eb="8">
      <t>シュウゼン</t>
    </rPh>
    <rPh sb="8" eb="10">
      <t>コウジ</t>
    </rPh>
    <rPh sb="10" eb="12">
      <t>ケイヤク</t>
    </rPh>
    <rPh sb="12" eb="13">
      <t>ツヅ</t>
    </rPh>
    <phoneticPr fontId="2"/>
  </si>
  <si>
    <t>令和３年度　修繕工事契約綴</t>
    <rPh sb="0" eb="2">
      <t>レイワ</t>
    </rPh>
    <rPh sb="3" eb="5">
      <t>ネンド</t>
    </rPh>
    <rPh sb="4" eb="5">
      <t>ド</t>
    </rPh>
    <rPh sb="5" eb="7">
      <t>ヘイネンド</t>
    </rPh>
    <rPh sb="6" eb="8">
      <t>シュウゼン</t>
    </rPh>
    <rPh sb="8" eb="10">
      <t>コウジ</t>
    </rPh>
    <rPh sb="10" eb="12">
      <t>ケイヤク</t>
    </rPh>
    <rPh sb="12" eb="13">
      <t>ツヅ</t>
    </rPh>
    <phoneticPr fontId="2"/>
  </si>
  <si>
    <t>令和３年度　作業委託契約綴</t>
    <rPh sb="0" eb="2">
      <t>レイワ</t>
    </rPh>
    <rPh sb="3" eb="5">
      <t>ネンド</t>
    </rPh>
    <rPh sb="4" eb="5">
      <t>ド</t>
    </rPh>
    <rPh sb="5" eb="7">
      <t>ヘイネンド</t>
    </rPh>
    <rPh sb="6" eb="8">
      <t>サギョウ</t>
    </rPh>
    <rPh sb="8" eb="10">
      <t>イタク</t>
    </rPh>
    <rPh sb="10" eb="12">
      <t>ケイヤク</t>
    </rPh>
    <rPh sb="12" eb="13">
      <t>ツヅ</t>
    </rPh>
    <phoneticPr fontId="2"/>
  </si>
  <si>
    <t>令和３年度　汚水中継ポンプ施設遠隔監視
業務点検報告書</t>
    <rPh sb="0" eb="2">
      <t>レイワ</t>
    </rPh>
    <rPh sb="3" eb="5">
      <t>ネンド</t>
    </rPh>
    <rPh sb="4" eb="5">
      <t>ド</t>
    </rPh>
    <rPh sb="5" eb="7">
      <t>ヘイネンド</t>
    </rPh>
    <rPh sb="6" eb="8">
      <t>オスイ</t>
    </rPh>
    <rPh sb="8" eb="10">
      <t>チュウケイ</t>
    </rPh>
    <rPh sb="13" eb="15">
      <t>シセツ</t>
    </rPh>
    <rPh sb="15" eb="17">
      <t>エンカク</t>
    </rPh>
    <rPh sb="17" eb="19">
      <t>カンシ</t>
    </rPh>
    <rPh sb="20" eb="22">
      <t>ギョウム</t>
    </rPh>
    <rPh sb="22" eb="24">
      <t>テンケン</t>
    </rPh>
    <rPh sb="24" eb="27">
      <t>ホウコクショ</t>
    </rPh>
    <phoneticPr fontId="2"/>
  </si>
  <si>
    <t>平成28～令和2年度　公共桝設置同意書　</t>
    <rPh sb="0" eb="2">
      <t>ヘイセイ</t>
    </rPh>
    <rPh sb="5" eb="7">
      <t>レイワ</t>
    </rPh>
    <rPh sb="8" eb="10">
      <t>ネンド</t>
    </rPh>
    <rPh sb="11" eb="13">
      <t>コウキョウ</t>
    </rPh>
    <rPh sb="13" eb="14">
      <t>マス</t>
    </rPh>
    <rPh sb="14" eb="16">
      <t>セッチ</t>
    </rPh>
    <rPh sb="16" eb="18">
      <t>ドウイ</t>
    </rPh>
    <rPh sb="18" eb="19">
      <t>ショ</t>
    </rPh>
    <phoneticPr fontId="2"/>
  </si>
  <si>
    <t>令和3～　年度　公共桝設置同意書　</t>
    <rPh sb="0" eb="2">
      <t>レイワ</t>
    </rPh>
    <rPh sb="5" eb="7">
      <t>ネンド</t>
    </rPh>
    <rPh sb="8" eb="10">
      <t>コウキョウ</t>
    </rPh>
    <rPh sb="10" eb="11">
      <t>マス</t>
    </rPh>
    <rPh sb="11" eb="13">
      <t>セッチ</t>
    </rPh>
    <rPh sb="13" eb="15">
      <t>ドウイ</t>
    </rPh>
    <rPh sb="15" eb="16">
      <t>ショ</t>
    </rPh>
    <phoneticPr fontId="2"/>
  </si>
  <si>
    <t>令和3年度　管渠・マンホール竣工図　</t>
    <rPh sb="0" eb="2">
      <t>レイワ</t>
    </rPh>
    <rPh sb="3" eb="5">
      <t>ネンド</t>
    </rPh>
    <rPh sb="4" eb="5">
      <t>ド</t>
    </rPh>
    <rPh sb="5" eb="7">
      <t>ヘイネンド</t>
    </rPh>
    <rPh sb="6" eb="8">
      <t>カンキョ</t>
    </rPh>
    <rPh sb="14" eb="16">
      <t>シュンコウ</t>
    </rPh>
    <rPh sb="16" eb="17">
      <t>ズ</t>
    </rPh>
    <phoneticPr fontId="2"/>
  </si>
  <si>
    <t>令和３年度　公共下水道台帳（雨水）</t>
    <rPh sb="0" eb="2">
      <t>レイワ</t>
    </rPh>
    <rPh sb="3" eb="5">
      <t>ネンド</t>
    </rPh>
    <rPh sb="4" eb="5">
      <t>ド</t>
    </rPh>
    <rPh sb="5" eb="7">
      <t>ヘイネンド</t>
    </rPh>
    <rPh sb="6" eb="8">
      <t>コウキョウ</t>
    </rPh>
    <rPh sb="8" eb="11">
      <t>ゲスイドウ</t>
    </rPh>
    <rPh sb="11" eb="13">
      <t>ダイチョウ</t>
    </rPh>
    <rPh sb="14" eb="16">
      <t>ウスイ</t>
    </rPh>
    <phoneticPr fontId="2"/>
  </si>
  <si>
    <t>令和３年度　公共下水道台帳（汚水）</t>
    <rPh sb="0" eb="2">
      <t>レイワ</t>
    </rPh>
    <rPh sb="3" eb="5">
      <t>ネンド</t>
    </rPh>
    <rPh sb="4" eb="5">
      <t>ド</t>
    </rPh>
    <rPh sb="5" eb="7">
      <t>ヘイネンド</t>
    </rPh>
    <rPh sb="6" eb="8">
      <t>コウキョウ</t>
    </rPh>
    <rPh sb="8" eb="11">
      <t>ゲスイドウ</t>
    </rPh>
    <rPh sb="11" eb="13">
      <t>ダイチョウ</t>
    </rPh>
    <rPh sb="14" eb="16">
      <t>オスイ</t>
    </rPh>
    <phoneticPr fontId="2"/>
  </si>
  <si>
    <t>平成19～令和　年度　家屋補償契約書綴</t>
    <rPh sb="0" eb="2">
      <t>ヘイセイ</t>
    </rPh>
    <rPh sb="5" eb="7">
      <t>レイワ</t>
    </rPh>
    <rPh sb="8" eb="10">
      <t>ネンド</t>
    </rPh>
    <rPh sb="11" eb="13">
      <t>カオク</t>
    </rPh>
    <rPh sb="13" eb="15">
      <t>ホショウ</t>
    </rPh>
    <rPh sb="15" eb="17">
      <t>ケイヤク</t>
    </rPh>
    <rPh sb="17" eb="18">
      <t>ショ</t>
    </rPh>
    <rPh sb="18" eb="19">
      <t>ツヅ</t>
    </rPh>
    <phoneticPr fontId="2"/>
  </si>
  <si>
    <t>令和3年度工事関係書類</t>
    <rPh sb="0" eb="2">
      <t>レイワ</t>
    </rPh>
    <rPh sb="3" eb="5">
      <t>ネンド</t>
    </rPh>
    <rPh sb="4" eb="5">
      <t>ガンネン</t>
    </rPh>
    <rPh sb="5" eb="7">
      <t>コウジ</t>
    </rPh>
    <rPh sb="7" eb="9">
      <t>カンケイ</t>
    </rPh>
    <rPh sb="9" eb="11">
      <t>ショルイ</t>
    </rPh>
    <phoneticPr fontId="2"/>
  </si>
  <si>
    <t>北部第1処理分区管渠築造（R3-1-1）工事</t>
    <rPh sb="0" eb="2">
      <t>ホクブ</t>
    </rPh>
    <rPh sb="2" eb="3">
      <t>ダイ</t>
    </rPh>
    <rPh sb="4" eb="6">
      <t>ショリ</t>
    </rPh>
    <rPh sb="6" eb="8">
      <t>ブンク</t>
    </rPh>
    <rPh sb="8" eb="10">
      <t>カンキョ</t>
    </rPh>
    <rPh sb="10" eb="12">
      <t>チクゾウ</t>
    </rPh>
    <rPh sb="20" eb="22">
      <t>コウジ</t>
    </rPh>
    <phoneticPr fontId="2"/>
  </si>
  <si>
    <t>南部第2処理分区管渠布設（R3-2-2）工事</t>
    <rPh sb="0" eb="2">
      <t>ナンブ</t>
    </rPh>
    <rPh sb="2" eb="3">
      <t>ダイ</t>
    </rPh>
    <rPh sb="4" eb="6">
      <t>ショリ</t>
    </rPh>
    <rPh sb="6" eb="8">
      <t>ブンク</t>
    </rPh>
    <rPh sb="8" eb="10">
      <t>カンキョ</t>
    </rPh>
    <rPh sb="10" eb="12">
      <t>フセツ</t>
    </rPh>
    <rPh sb="20" eb="22">
      <t>コウジ</t>
    </rPh>
    <phoneticPr fontId="2"/>
  </si>
  <si>
    <t>南部第2処理分区管渠布設（R3-2-3）工事</t>
    <rPh sb="0" eb="2">
      <t>ナンブ</t>
    </rPh>
    <rPh sb="2" eb="3">
      <t>ダイ</t>
    </rPh>
    <rPh sb="4" eb="6">
      <t>ショリ</t>
    </rPh>
    <rPh sb="6" eb="8">
      <t>ブンク</t>
    </rPh>
    <rPh sb="8" eb="10">
      <t>カンキョ</t>
    </rPh>
    <rPh sb="10" eb="12">
      <t>フセツ</t>
    </rPh>
    <rPh sb="20" eb="22">
      <t>コウジ</t>
    </rPh>
    <phoneticPr fontId="2"/>
  </si>
  <si>
    <t>南部第2処理分区管渠布設（R3-2-4）工事</t>
    <rPh sb="0" eb="2">
      <t>ナンブ</t>
    </rPh>
    <rPh sb="2" eb="3">
      <t>ダイ</t>
    </rPh>
    <rPh sb="4" eb="6">
      <t>ショリ</t>
    </rPh>
    <rPh sb="6" eb="8">
      <t>ブンク</t>
    </rPh>
    <rPh sb="8" eb="10">
      <t>カンキョ</t>
    </rPh>
    <rPh sb="10" eb="12">
      <t>フセツ</t>
    </rPh>
    <rPh sb="20" eb="22">
      <t>コウジ</t>
    </rPh>
    <phoneticPr fontId="2"/>
  </si>
  <si>
    <t>南部第2処理分区管渠布設（R3-2-5）工事</t>
    <rPh sb="0" eb="2">
      <t>ナンブ</t>
    </rPh>
    <rPh sb="2" eb="3">
      <t>ダイ</t>
    </rPh>
    <rPh sb="4" eb="6">
      <t>ショリ</t>
    </rPh>
    <rPh sb="6" eb="8">
      <t>ブンク</t>
    </rPh>
    <rPh sb="8" eb="10">
      <t>カンキョ</t>
    </rPh>
    <rPh sb="10" eb="12">
      <t>フセツ</t>
    </rPh>
    <rPh sb="20" eb="22">
      <t>コウジ</t>
    </rPh>
    <phoneticPr fontId="2"/>
  </si>
  <si>
    <t>中部処理分区管渠布設（R3-2-6）工事</t>
    <rPh sb="0" eb="2">
      <t>チュウブ</t>
    </rPh>
    <rPh sb="2" eb="4">
      <t>ショリ</t>
    </rPh>
    <rPh sb="4" eb="6">
      <t>ブンク</t>
    </rPh>
    <rPh sb="6" eb="8">
      <t>カンキョ</t>
    </rPh>
    <rPh sb="8" eb="10">
      <t>フセツ</t>
    </rPh>
    <rPh sb="18" eb="20">
      <t>コウジ</t>
    </rPh>
    <phoneticPr fontId="2"/>
  </si>
  <si>
    <t>白山雨水幹線改築工事</t>
    <rPh sb="0" eb="2">
      <t>ハクサン</t>
    </rPh>
    <rPh sb="2" eb="4">
      <t>ウスイ</t>
    </rPh>
    <rPh sb="4" eb="6">
      <t>カンセン</t>
    </rPh>
    <rPh sb="6" eb="8">
      <t>カイチク</t>
    </rPh>
    <rPh sb="8" eb="10">
      <t>コウジ</t>
    </rPh>
    <phoneticPr fontId="2"/>
  </si>
  <si>
    <t>14</t>
    <phoneticPr fontId="2"/>
  </si>
  <si>
    <t>特定健診</t>
    <rPh sb="0" eb="2">
      <t>トクテイ</t>
    </rPh>
    <rPh sb="2" eb="4">
      <t>ケンシン</t>
    </rPh>
    <phoneticPr fontId="2"/>
  </si>
  <si>
    <t>保健事業</t>
    <rPh sb="0" eb="2">
      <t>ホケン</t>
    </rPh>
    <rPh sb="2" eb="4">
      <t>ジギョウ</t>
    </rPh>
    <phoneticPr fontId="2"/>
  </si>
  <si>
    <t>後期高齢者医療</t>
    <rPh sb="0" eb="2">
      <t>コウキ</t>
    </rPh>
    <rPh sb="2" eb="5">
      <t>コウレイシャ</t>
    </rPh>
    <rPh sb="5" eb="7">
      <t>イリョウ</t>
    </rPh>
    <phoneticPr fontId="2"/>
  </si>
  <si>
    <t>上下水道</t>
    <rPh sb="0" eb="2">
      <t>ジョウゲ</t>
    </rPh>
    <phoneticPr fontId="2"/>
  </si>
  <si>
    <t>上下水道</t>
    <phoneticPr fontId="2"/>
  </si>
  <si>
    <t>14</t>
    <phoneticPr fontId="2"/>
  </si>
  <si>
    <t>料金</t>
    <rPh sb="0" eb="2">
      <t>リョウキン</t>
    </rPh>
    <phoneticPr fontId="2"/>
  </si>
  <si>
    <t>上下水道</t>
    <rPh sb="0" eb="2">
      <t>ジョウゲ</t>
    </rPh>
    <rPh sb="2" eb="4">
      <t>スイドウ</t>
    </rPh>
    <phoneticPr fontId="2"/>
  </si>
  <si>
    <t>令和2年度　国庫補助金関係綴</t>
    <rPh sb="0" eb="2">
      <t>レイワ</t>
    </rPh>
    <rPh sb="3" eb="5">
      <t>ネンド</t>
    </rPh>
    <rPh sb="6" eb="8">
      <t>コッコ</t>
    </rPh>
    <rPh sb="8" eb="11">
      <t>ホジョキン</t>
    </rPh>
    <rPh sb="11" eb="13">
      <t>カンケイ</t>
    </rPh>
    <rPh sb="13" eb="14">
      <t>ツヅ</t>
    </rPh>
    <phoneticPr fontId="2"/>
  </si>
  <si>
    <t>事務室⑧</t>
    <rPh sb="0" eb="3">
      <t>ジムシツ</t>
    </rPh>
    <phoneticPr fontId="2"/>
  </si>
  <si>
    <t>上下水道</t>
    <rPh sb="0" eb="1">
      <t>ジョウ</t>
    </rPh>
    <rPh sb="1" eb="3">
      <t>ゲスイ</t>
    </rPh>
    <rPh sb="3" eb="4">
      <t>ドウ</t>
    </rPh>
    <phoneticPr fontId="2"/>
  </si>
  <si>
    <t>上下水道</t>
    <rPh sb="0" eb="2">
      <t>ジョウゲ</t>
    </rPh>
    <rPh sb="2" eb="4">
      <t>スイドウ</t>
    </rPh>
    <phoneticPr fontId="2"/>
  </si>
  <si>
    <t>00</t>
    <phoneticPr fontId="2"/>
  </si>
  <si>
    <t>一般</t>
    <rPh sb="0" eb="2">
      <t>イッパン</t>
    </rPh>
    <phoneticPr fontId="2"/>
  </si>
  <si>
    <t>五泉市下水道ストックマネジメント計画書</t>
    <rPh sb="0" eb="3">
      <t>ゴセンシ</t>
    </rPh>
    <rPh sb="3" eb="6">
      <t>ゲスイドウ</t>
    </rPh>
    <rPh sb="16" eb="18">
      <t>ケイカク</t>
    </rPh>
    <rPh sb="18" eb="19">
      <t>ショ</t>
    </rPh>
    <phoneticPr fontId="2"/>
  </si>
  <si>
    <t>令和4年度工事関係書類</t>
    <rPh sb="0" eb="2">
      <t>レイワ</t>
    </rPh>
    <rPh sb="3" eb="5">
      <t>ネンド</t>
    </rPh>
    <rPh sb="4" eb="5">
      <t>ガンネン</t>
    </rPh>
    <rPh sb="5" eb="7">
      <t>コウジ</t>
    </rPh>
    <rPh sb="7" eb="9">
      <t>カンケイ</t>
    </rPh>
    <rPh sb="9" eb="11">
      <t>ショルイ</t>
    </rPh>
    <phoneticPr fontId="2"/>
  </si>
  <si>
    <t>南部第2処理分区管渠布設（東南環状線第6-1工区）工事</t>
    <rPh sb="0" eb="2">
      <t>ナンブ</t>
    </rPh>
    <rPh sb="2" eb="3">
      <t>ダイ</t>
    </rPh>
    <rPh sb="4" eb="6">
      <t>ショリ</t>
    </rPh>
    <rPh sb="6" eb="8">
      <t>ブンク</t>
    </rPh>
    <rPh sb="8" eb="10">
      <t>カンキョ</t>
    </rPh>
    <rPh sb="10" eb="12">
      <t>フセツ</t>
    </rPh>
    <rPh sb="13" eb="15">
      <t>トウナン</t>
    </rPh>
    <rPh sb="15" eb="17">
      <t>カンジョウ</t>
    </rPh>
    <rPh sb="17" eb="18">
      <t>セン</t>
    </rPh>
    <rPh sb="18" eb="19">
      <t>ダイ</t>
    </rPh>
    <rPh sb="22" eb="24">
      <t>コウク</t>
    </rPh>
    <rPh sb="25" eb="27">
      <t>コウジ</t>
    </rPh>
    <phoneticPr fontId="2"/>
  </si>
  <si>
    <t>南部第2処理分区管渠布設（東南環状線第6-2工区）工事</t>
    <rPh sb="0" eb="2">
      <t>ナンブ</t>
    </rPh>
    <rPh sb="2" eb="3">
      <t>ダイ</t>
    </rPh>
    <rPh sb="4" eb="6">
      <t>ショリ</t>
    </rPh>
    <rPh sb="6" eb="8">
      <t>ブンク</t>
    </rPh>
    <rPh sb="8" eb="10">
      <t>カンキョ</t>
    </rPh>
    <rPh sb="10" eb="12">
      <t>フセツ</t>
    </rPh>
    <rPh sb="13" eb="15">
      <t>トウナン</t>
    </rPh>
    <rPh sb="15" eb="17">
      <t>カンジョウ</t>
    </rPh>
    <rPh sb="17" eb="18">
      <t>セン</t>
    </rPh>
    <rPh sb="18" eb="19">
      <t>ダイ</t>
    </rPh>
    <rPh sb="22" eb="24">
      <t>コウク</t>
    </rPh>
    <rPh sb="25" eb="27">
      <t>コウジ</t>
    </rPh>
    <phoneticPr fontId="2"/>
  </si>
  <si>
    <t>南部第2処理分区管渠布設（東南環状線第6-3工区）工事</t>
    <rPh sb="0" eb="2">
      <t>ナンブ</t>
    </rPh>
    <rPh sb="2" eb="3">
      <t>ダイ</t>
    </rPh>
    <rPh sb="4" eb="6">
      <t>ショリ</t>
    </rPh>
    <rPh sb="6" eb="8">
      <t>ブンク</t>
    </rPh>
    <rPh sb="8" eb="10">
      <t>カンキョ</t>
    </rPh>
    <rPh sb="10" eb="12">
      <t>フセツ</t>
    </rPh>
    <rPh sb="13" eb="15">
      <t>トウナン</t>
    </rPh>
    <rPh sb="15" eb="17">
      <t>カンジョウ</t>
    </rPh>
    <rPh sb="17" eb="18">
      <t>セン</t>
    </rPh>
    <rPh sb="18" eb="19">
      <t>ダイ</t>
    </rPh>
    <rPh sb="22" eb="24">
      <t>コウク</t>
    </rPh>
    <rPh sb="25" eb="27">
      <t>コウジ</t>
    </rPh>
    <phoneticPr fontId="2"/>
  </si>
  <si>
    <t>南部第2処理分区管渠布設（東南環状線第6-4工区）工事</t>
    <rPh sb="0" eb="2">
      <t>ナンブ</t>
    </rPh>
    <rPh sb="2" eb="3">
      <t>ダイ</t>
    </rPh>
    <rPh sb="4" eb="6">
      <t>ショリ</t>
    </rPh>
    <rPh sb="6" eb="8">
      <t>ブンク</t>
    </rPh>
    <rPh sb="8" eb="10">
      <t>カンキョ</t>
    </rPh>
    <rPh sb="10" eb="12">
      <t>フセツ</t>
    </rPh>
    <rPh sb="13" eb="15">
      <t>トウナン</t>
    </rPh>
    <rPh sb="15" eb="17">
      <t>カンジョウ</t>
    </rPh>
    <rPh sb="17" eb="18">
      <t>セン</t>
    </rPh>
    <rPh sb="18" eb="19">
      <t>ダイ</t>
    </rPh>
    <rPh sb="22" eb="24">
      <t>コウク</t>
    </rPh>
    <rPh sb="25" eb="27">
      <t>コウジ</t>
    </rPh>
    <phoneticPr fontId="2"/>
  </si>
  <si>
    <t>南部第2処理分区管渠布設（東南環状線第6-5工区）工事</t>
    <rPh sb="0" eb="2">
      <t>ナンブ</t>
    </rPh>
    <rPh sb="2" eb="3">
      <t>ダイ</t>
    </rPh>
    <rPh sb="4" eb="6">
      <t>ショリ</t>
    </rPh>
    <rPh sb="6" eb="8">
      <t>ブンク</t>
    </rPh>
    <rPh sb="8" eb="10">
      <t>カンキョ</t>
    </rPh>
    <rPh sb="10" eb="12">
      <t>フセツ</t>
    </rPh>
    <rPh sb="13" eb="15">
      <t>トウナン</t>
    </rPh>
    <rPh sb="15" eb="17">
      <t>カンジョウ</t>
    </rPh>
    <rPh sb="17" eb="18">
      <t>セン</t>
    </rPh>
    <rPh sb="18" eb="19">
      <t>ダイ</t>
    </rPh>
    <rPh sb="22" eb="24">
      <t>コウク</t>
    </rPh>
    <rPh sb="25" eb="27">
      <t>コウジ</t>
    </rPh>
    <phoneticPr fontId="2"/>
  </si>
  <si>
    <t>北部第1処理分区管渠布設（R4-1-1）工事</t>
    <rPh sb="0" eb="2">
      <t>ホクブ</t>
    </rPh>
    <rPh sb="2" eb="3">
      <t>ダイ</t>
    </rPh>
    <rPh sb="4" eb="6">
      <t>ショリ</t>
    </rPh>
    <rPh sb="6" eb="8">
      <t>ブンク</t>
    </rPh>
    <rPh sb="8" eb="10">
      <t>カンキョ</t>
    </rPh>
    <rPh sb="10" eb="12">
      <t>フセツ</t>
    </rPh>
    <rPh sb="20" eb="22">
      <t>コウジ</t>
    </rPh>
    <phoneticPr fontId="2"/>
  </si>
  <si>
    <t>北部第1処理分区管渠布設（R4-1-3）工事</t>
    <rPh sb="0" eb="2">
      <t>ホクブ</t>
    </rPh>
    <rPh sb="2" eb="3">
      <t>ダイ</t>
    </rPh>
    <rPh sb="4" eb="6">
      <t>ショリ</t>
    </rPh>
    <rPh sb="6" eb="8">
      <t>ブンク</t>
    </rPh>
    <rPh sb="8" eb="10">
      <t>カンキョ</t>
    </rPh>
    <rPh sb="10" eb="12">
      <t>フセツ</t>
    </rPh>
    <rPh sb="20" eb="22">
      <t>コウジ</t>
    </rPh>
    <phoneticPr fontId="2"/>
  </si>
  <si>
    <t>北部第1処理分区管渠布設（R4-1-4）工事</t>
    <rPh sb="0" eb="2">
      <t>ホクブ</t>
    </rPh>
    <rPh sb="2" eb="3">
      <t>ダイ</t>
    </rPh>
    <rPh sb="4" eb="6">
      <t>ショリ</t>
    </rPh>
    <rPh sb="6" eb="8">
      <t>ブンク</t>
    </rPh>
    <rPh sb="8" eb="10">
      <t>カンキョ</t>
    </rPh>
    <rPh sb="10" eb="12">
      <t>フセツ</t>
    </rPh>
    <rPh sb="20" eb="22">
      <t>コウジ</t>
    </rPh>
    <phoneticPr fontId="2"/>
  </si>
  <si>
    <t>中部処理分区管渠布設（R4-2-2）工事</t>
    <rPh sb="0" eb="2">
      <t>チュウブ</t>
    </rPh>
    <rPh sb="2" eb="4">
      <t>ショリ</t>
    </rPh>
    <rPh sb="4" eb="6">
      <t>ブンク</t>
    </rPh>
    <rPh sb="6" eb="8">
      <t>カンキョ</t>
    </rPh>
    <rPh sb="8" eb="10">
      <t>フセツ</t>
    </rPh>
    <rPh sb="18" eb="20">
      <t>コウジ</t>
    </rPh>
    <phoneticPr fontId="2"/>
  </si>
  <si>
    <t>中部処理分区管渠布設（R4-2-1）工事</t>
    <rPh sb="0" eb="2">
      <t>チュウブ</t>
    </rPh>
    <rPh sb="2" eb="4">
      <t>ショリ</t>
    </rPh>
    <rPh sb="4" eb="6">
      <t>ブンク</t>
    </rPh>
    <rPh sb="6" eb="8">
      <t>カンキョ</t>
    </rPh>
    <rPh sb="8" eb="10">
      <t>フセツ</t>
    </rPh>
    <rPh sb="18" eb="20">
      <t>コウジ</t>
    </rPh>
    <phoneticPr fontId="2"/>
  </si>
  <si>
    <t>中部処理分区管渠布設（R4-1-7）工事</t>
    <rPh sb="0" eb="2">
      <t>チュウブ</t>
    </rPh>
    <rPh sb="2" eb="4">
      <t>ショリ</t>
    </rPh>
    <rPh sb="4" eb="6">
      <t>ブンク</t>
    </rPh>
    <rPh sb="6" eb="8">
      <t>カンキョ</t>
    </rPh>
    <rPh sb="8" eb="10">
      <t>フセツ</t>
    </rPh>
    <rPh sb="18" eb="20">
      <t>コウジ</t>
    </rPh>
    <phoneticPr fontId="2"/>
  </si>
  <si>
    <t>マンホール鉄蓋改築（4-1）工事</t>
    <rPh sb="5" eb="7">
      <t>テツブタ</t>
    </rPh>
    <rPh sb="7" eb="9">
      <t>カイチク</t>
    </rPh>
    <rPh sb="14" eb="16">
      <t>コウジ</t>
    </rPh>
    <phoneticPr fontId="2"/>
  </si>
  <si>
    <t>マンホール鉄蓋改築（4-2）工事</t>
    <rPh sb="5" eb="7">
      <t>テツブタ</t>
    </rPh>
    <rPh sb="7" eb="9">
      <t>カイチク</t>
    </rPh>
    <rPh sb="14" eb="16">
      <t>コウジ</t>
    </rPh>
    <phoneticPr fontId="2"/>
  </si>
  <si>
    <t>マンホール鉄蓋改築（4-3）工事</t>
    <rPh sb="5" eb="7">
      <t>テツブタ</t>
    </rPh>
    <rPh sb="7" eb="9">
      <t>カイチク</t>
    </rPh>
    <rPh sb="14" eb="16">
      <t>コウジ</t>
    </rPh>
    <phoneticPr fontId="2"/>
  </si>
  <si>
    <t>白山雨水幹線改築（4-1）工事</t>
    <rPh sb="0" eb="2">
      <t>ハクサン</t>
    </rPh>
    <rPh sb="2" eb="4">
      <t>ウスイ</t>
    </rPh>
    <rPh sb="4" eb="6">
      <t>カンセン</t>
    </rPh>
    <rPh sb="6" eb="8">
      <t>カイチク</t>
    </rPh>
    <rPh sb="13" eb="15">
      <t>コウジ</t>
    </rPh>
    <phoneticPr fontId="2"/>
  </si>
  <si>
    <t>白山雨水幹線改築（4-2）工事</t>
    <rPh sb="0" eb="2">
      <t>ハクサン</t>
    </rPh>
    <rPh sb="2" eb="4">
      <t>ウスイ</t>
    </rPh>
    <rPh sb="4" eb="6">
      <t>カンセン</t>
    </rPh>
    <rPh sb="6" eb="8">
      <t>カイチク</t>
    </rPh>
    <rPh sb="13" eb="15">
      <t>コウジ</t>
    </rPh>
    <phoneticPr fontId="2"/>
  </si>
  <si>
    <t>令和4年度　管渠・マンホール竣工図　</t>
    <rPh sb="0" eb="2">
      <t>レイワ</t>
    </rPh>
    <rPh sb="3" eb="5">
      <t>ネンド</t>
    </rPh>
    <rPh sb="4" eb="5">
      <t>ド</t>
    </rPh>
    <rPh sb="5" eb="7">
      <t>ヘイネンド</t>
    </rPh>
    <rPh sb="6" eb="8">
      <t>カンキョ</t>
    </rPh>
    <rPh sb="14" eb="16">
      <t>シュンコウ</t>
    </rPh>
    <rPh sb="16" eb="17">
      <t>ズ</t>
    </rPh>
    <phoneticPr fontId="2"/>
  </si>
  <si>
    <t>令和４年度　開発区域下水道管渠整備事業　</t>
    <rPh sb="0" eb="2">
      <t>レイワ</t>
    </rPh>
    <rPh sb="3" eb="5">
      <t>ネンド</t>
    </rPh>
    <rPh sb="4" eb="5">
      <t>ガンネン</t>
    </rPh>
    <rPh sb="6" eb="8">
      <t>カイハツ</t>
    </rPh>
    <rPh sb="8" eb="10">
      <t>クイキ</t>
    </rPh>
    <rPh sb="10" eb="12">
      <t>ゲスイ</t>
    </rPh>
    <rPh sb="12" eb="13">
      <t>ドウ</t>
    </rPh>
    <rPh sb="13" eb="14">
      <t>カン</t>
    </rPh>
    <rPh sb="14" eb="15">
      <t>キョ</t>
    </rPh>
    <rPh sb="15" eb="17">
      <t>セイビ</t>
    </rPh>
    <rPh sb="17" eb="19">
      <t>ジギョウ</t>
    </rPh>
    <phoneticPr fontId="2"/>
  </si>
  <si>
    <t>令和４年度　道路占用許可申請書（市道）</t>
    <rPh sb="0" eb="2">
      <t>レイワ</t>
    </rPh>
    <rPh sb="3" eb="5">
      <t>ネンド</t>
    </rPh>
    <rPh sb="4" eb="5">
      <t>ド</t>
    </rPh>
    <rPh sb="6" eb="8">
      <t>ドウロ</t>
    </rPh>
    <rPh sb="8" eb="10">
      <t>センヨウ</t>
    </rPh>
    <rPh sb="10" eb="12">
      <t>キョカ</t>
    </rPh>
    <rPh sb="12" eb="15">
      <t>シンセイショ</t>
    </rPh>
    <rPh sb="16" eb="18">
      <t>シドウ</t>
    </rPh>
    <phoneticPr fontId="2"/>
  </si>
  <si>
    <t>令和４年度　道路占用許可申請書（県道）</t>
    <rPh sb="0" eb="2">
      <t>レイワ</t>
    </rPh>
    <rPh sb="3" eb="5">
      <t>ネンド</t>
    </rPh>
    <rPh sb="4" eb="5">
      <t>ド</t>
    </rPh>
    <rPh sb="5" eb="7">
      <t>ヘイネンド</t>
    </rPh>
    <rPh sb="6" eb="8">
      <t>ドウロ</t>
    </rPh>
    <rPh sb="8" eb="10">
      <t>センヨウ</t>
    </rPh>
    <rPh sb="10" eb="12">
      <t>キョカ</t>
    </rPh>
    <rPh sb="12" eb="15">
      <t>シンセイショ</t>
    </rPh>
    <rPh sb="16" eb="17">
      <t>ケン</t>
    </rPh>
    <rPh sb="17" eb="18">
      <t>ドウ</t>
    </rPh>
    <phoneticPr fontId="2"/>
  </si>
  <si>
    <t>令和４年度　道路占用許可申請書（市道公共桝設置）</t>
    <rPh sb="0" eb="2">
      <t>レイワ</t>
    </rPh>
    <rPh sb="3" eb="5">
      <t>ネンド</t>
    </rPh>
    <rPh sb="4" eb="5">
      <t>ド</t>
    </rPh>
    <rPh sb="6" eb="8">
      <t>ドウロ</t>
    </rPh>
    <rPh sb="8" eb="10">
      <t>センヨウ</t>
    </rPh>
    <rPh sb="10" eb="12">
      <t>キョカ</t>
    </rPh>
    <rPh sb="12" eb="15">
      <t>シンセイショ</t>
    </rPh>
    <rPh sb="16" eb="18">
      <t>シドウ</t>
    </rPh>
    <rPh sb="18" eb="20">
      <t>コウキョウ</t>
    </rPh>
    <rPh sb="20" eb="21">
      <t>マス</t>
    </rPh>
    <rPh sb="21" eb="23">
      <t>セッチ</t>
    </rPh>
    <phoneticPr fontId="2"/>
  </si>
  <si>
    <t>令和４年度　工事成績評定通知書</t>
    <rPh sb="0" eb="2">
      <t>レイワ</t>
    </rPh>
    <rPh sb="3" eb="5">
      <t>ネンド</t>
    </rPh>
    <rPh sb="4" eb="5">
      <t>ド</t>
    </rPh>
    <rPh sb="5" eb="7">
      <t>ヘイネンド</t>
    </rPh>
    <rPh sb="6" eb="8">
      <t>コウジ</t>
    </rPh>
    <rPh sb="8" eb="10">
      <t>セイセキ</t>
    </rPh>
    <rPh sb="10" eb="12">
      <t>ヒョウテイ</t>
    </rPh>
    <rPh sb="12" eb="15">
      <t>ツウチショ</t>
    </rPh>
    <phoneticPr fontId="2"/>
  </si>
  <si>
    <t>令和４年度　修繕工事契約綴</t>
    <rPh sb="0" eb="2">
      <t>レイワ</t>
    </rPh>
    <rPh sb="3" eb="5">
      <t>ネンド</t>
    </rPh>
    <rPh sb="4" eb="5">
      <t>ド</t>
    </rPh>
    <rPh sb="5" eb="7">
      <t>ヘイネンド</t>
    </rPh>
    <rPh sb="6" eb="8">
      <t>シュウゼン</t>
    </rPh>
    <rPh sb="8" eb="10">
      <t>コウジ</t>
    </rPh>
    <rPh sb="10" eb="12">
      <t>ケイヤク</t>
    </rPh>
    <rPh sb="12" eb="13">
      <t>ツヅ</t>
    </rPh>
    <phoneticPr fontId="2"/>
  </si>
  <si>
    <t>令和４年度　作業委託契約綴</t>
    <rPh sb="0" eb="2">
      <t>レイワ</t>
    </rPh>
    <rPh sb="3" eb="5">
      <t>ネンド</t>
    </rPh>
    <rPh sb="4" eb="5">
      <t>ド</t>
    </rPh>
    <rPh sb="5" eb="7">
      <t>ヘイネンド</t>
    </rPh>
    <rPh sb="6" eb="8">
      <t>サギョウ</t>
    </rPh>
    <rPh sb="8" eb="10">
      <t>イタク</t>
    </rPh>
    <rPh sb="10" eb="12">
      <t>ケイヤク</t>
    </rPh>
    <rPh sb="12" eb="13">
      <t>ツヅ</t>
    </rPh>
    <phoneticPr fontId="2"/>
  </si>
  <si>
    <t>令和４年度　汚水中継ポンプ施設遠隔監視
業務点検報告書</t>
    <rPh sb="0" eb="2">
      <t>レイワ</t>
    </rPh>
    <rPh sb="3" eb="5">
      <t>ネンド</t>
    </rPh>
    <rPh sb="4" eb="5">
      <t>ド</t>
    </rPh>
    <rPh sb="5" eb="7">
      <t>ヘイネンド</t>
    </rPh>
    <rPh sb="6" eb="8">
      <t>オスイ</t>
    </rPh>
    <rPh sb="8" eb="10">
      <t>チュウケイ</t>
    </rPh>
    <rPh sb="13" eb="15">
      <t>シセツ</t>
    </rPh>
    <rPh sb="15" eb="17">
      <t>エンカク</t>
    </rPh>
    <rPh sb="17" eb="19">
      <t>カンシ</t>
    </rPh>
    <rPh sb="20" eb="22">
      <t>ギョウム</t>
    </rPh>
    <rPh sb="22" eb="24">
      <t>テンケン</t>
    </rPh>
    <rPh sb="24" eb="27">
      <t>ホウコクショ</t>
    </rPh>
    <phoneticPr fontId="2"/>
  </si>
  <si>
    <t>令和４年度　公共下水道台帳（雨水）</t>
    <rPh sb="0" eb="2">
      <t>レイワ</t>
    </rPh>
    <rPh sb="3" eb="5">
      <t>ネンド</t>
    </rPh>
    <rPh sb="4" eb="5">
      <t>ド</t>
    </rPh>
    <rPh sb="5" eb="7">
      <t>ヘイネンド</t>
    </rPh>
    <rPh sb="6" eb="8">
      <t>コウキョウ</t>
    </rPh>
    <rPh sb="8" eb="11">
      <t>ゲスイドウ</t>
    </rPh>
    <rPh sb="11" eb="13">
      <t>ダイチョウ</t>
    </rPh>
    <rPh sb="14" eb="16">
      <t>ウスイ</t>
    </rPh>
    <phoneticPr fontId="2"/>
  </si>
  <si>
    <t>令和４年度　公共下水道台帳（汚水）</t>
    <rPh sb="0" eb="2">
      <t>レイワ</t>
    </rPh>
    <rPh sb="3" eb="5">
      <t>ネンド</t>
    </rPh>
    <rPh sb="4" eb="5">
      <t>ド</t>
    </rPh>
    <rPh sb="5" eb="7">
      <t>ヘイネンド</t>
    </rPh>
    <rPh sb="6" eb="8">
      <t>コウキョウ</t>
    </rPh>
    <rPh sb="8" eb="11">
      <t>ゲスイドウ</t>
    </rPh>
    <rPh sb="11" eb="13">
      <t>ダイチョウ</t>
    </rPh>
    <rPh sb="14" eb="16">
      <t>オスイ</t>
    </rPh>
    <phoneticPr fontId="2"/>
  </si>
  <si>
    <t>令和3年度　国庫補助金関係綴</t>
    <rPh sb="0" eb="2">
      <t>レイワ</t>
    </rPh>
    <rPh sb="3" eb="5">
      <t>ネンド</t>
    </rPh>
    <rPh sb="6" eb="8">
      <t>コッコ</t>
    </rPh>
    <rPh sb="8" eb="11">
      <t>ホジョキン</t>
    </rPh>
    <rPh sb="11" eb="13">
      <t>カンケイ</t>
    </rPh>
    <rPh sb="13" eb="14">
      <t>ツヅ</t>
    </rPh>
    <phoneticPr fontId="2"/>
  </si>
  <si>
    <t>令和4年度　国庫補助金関係綴</t>
    <rPh sb="0" eb="2">
      <t>レイワ</t>
    </rPh>
    <rPh sb="3" eb="5">
      <t>ネンド</t>
    </rPh>
    <rPh sb="6" eb="8">
      <t>コッコ</t>
    </rPh>
    <rPh sb="8" eb="11">
      <t>ホジョキン</t>
    </rPh>
    <rPh sb="11" eb="13">
      <t>カンケイ</t>
    </rPh>
    <rPh sb="13" eb="14">
      <t>ツヅ</t>
    </rPh>
    <phoneticPr fontId="2"/>
  </si>
  <si>
    <t>令和４年度　公共桝設置工事契約綴</t>
    <rPh sb="0" eb="2">
      <t>レイワ</t>
    </rPh>
    <rPh sb="3" eb="5">
      <t>ネンド</t>
    </rPh>
    <rPh sb="4" eb="5">
      <t>ド</t>
    </rPh>
    <rPh sb="5" eb="7">
      <t>ヘイネンド</t>
    </rPh>
    <rPh sb="6" eb="8">
      <t>コウキョウ</t>
    </rPh>
    <rPh sb="8" eb="9">
      <t>マス</t>
    </rPh>
    <rPh sb="9" eb="11">
      <t>セッチ</t>
    </rPh>
    <rPh sb="11" eb="13">
      <t>コウジ</t>
    </rPh>
    <rPh sb="13" eb="15">
      <t>ケイヤク</t>
    </rPh>
    <rPh sb="15" eb="16">
      <t>ツヅ</t>
    </rPh>
    <phoneticPr fontId="2"/>
  </si>
  <si>
    <t>令和４年度　水道補償契約書類</t>
    <rPh sb="0" eb="2">
      <t>レイワ</t>
    </rPh>
    <rPh sb="3" eb="5">
      <t>ネンド</t>
    </rPh>
    <rPh sb="4" eb="5">
      <t>ド</t>
    </rPh>
    <rPh sb="5" eb="7">
      <t>ヘイネンド</t>
    </rPh>
    <rPh sb="6" eb="8">
      <t>スイドウ</t>
    </rPh>
    <rPh sb="8" eb="10">
      <t>ホショウ</t>
    </rPh>
    <rPh sb="10" eb="12">
      <t>ケイヤク</t>
    </rPh>
    <rPh sb="12" eb="14">
      <t>ショルイ</t>
    </rPh>
    <phoneticPr fontId="2"/>
  </si>
  <si>
    <t>令和５年度　修繕工事契約綴</t>
    <rPh sb="0" eb="2">
      <t>レイワ</t>
    </rPh>
    <rPh sb="3" eb="5">
      <t>ネンド</t>
    </rPh>
    <rPh sb="4" eb="5">
      <t>ド</t>
    </rPh>
    <rPh sb="5" eb="7">
      <t>ヘイネンド</t>
    </rPh>
    <rPh sb="6" eb="8">
      <t>シュウゼン</t>
    </rPh>
    <rPh sb="8" eb="10">
      <t>コウジ</t>
    </rPh>
    <rPh sb="10" eb="12">
      <t>ケイヤク</t>
    </rPh>
    <rPh sb="12" eb="13">
      <t>ツヅ</t>
    </rPh>
    <phoneticPr fontId="2"/>
  </si>
  <si>
    <t>令和５年度　作業委託契約綴</t>
    <rPh sb="0" eb="2">
      <t>レイワ</t>
    </rPh>
    <rPh sb="3" eb="5">
      <t>ネンド</t>
    </rPh>
    <rPh sb="4" eb="5">
      <t>ド</t>
    </rPh>
    <rPh sb="5" eb="7">
      <t>ヘイネンド</t>
    </rPh>
    <rPh sb="6" eb="8">
      <t>サギョウ</t>
    </rPh>
    <rPh sb="8" eb="10">
      <t>イタク</t>
    </rPh>
    <rPh sb="10" eb="12">
      <t>ケイヤク</t>
    </rPh>
    <rPh sb="12" eb="13">
      <t>ツヅ</t>
    </rPh>
    <phoneticPr fontId="2"/>
  </si>
  <si>
    <t>令和５年度　汚水中継ポンプ施設遠隔監視
業務点検報告書</t>
    <rPh sb="0" eb="2">
      <t>レイワ</t>
    </rPh>
    <rPh sb="3" eb="5">
      <t>ネンド</t>
    </rPh>
    <rPh sb="4" eb="5">
      <t>ド</t>
    </rPh>
    <rPh sb="5" eb="7">
      <t>ヘイネンド</t>
    </rPh>
    <rPh sb="6" eb="8">
      <t>オスイ</t>
    </rPh>
    <rPh sb="8" eb="10">
      <t>チュウケイ</t>
    </rPh>
    <rPh sb="13" eb="15">
      <t>シセツ</t>
    </rPh>
    <rPh sb="15" eb="17">
      <t>エンカク</t>
    </rPh>
    <rPh sb="17" eb="19">
      <t>カンシ</t>
    </rPh>
    <rPh sb="20" eb="22">
      <t>ギョウム</t>
    </rPh>
    <rPh sb="22" eb="24">
      <t>テンケン</t>
    </rPh>
    <rPh sb="24" eb="27">
      <t>ホウコクショ</t>
    </rPh>
    <phoneticPr fontId="2"/>
  </si>
  <si>
    <t>令和５年度　公共下水道台帳（汚水）</t>
    <rPh sb="0" eb="2">
      <t>レイワ</t>
    </rPh>
    <rPh sb="3" eb="5">
      <t>ネンド</t>
    </rPh>
    <rPh sb="4" eb="5">
      <t>ド</t>
    </rPh>
    <rPh sb="5" eb="7">
      <t>ヘイネンド</t>
    </rPh>
    <rPh sb="6" eb="8">
      <t>コウキョウ</t>
    </rPh>
    <rPh sb="8" eb="11">
      <t>ゲスイドウ</t>
    </rPh>
    <rPh sb="11" eb="13">
      <t>ダイチョウ</t>
    </rPh>
    <rPh sb="14" eb="16">
      <t>オスイ</t>
    </rPh>
    <phoneticPr fontId="2"/>
  </si>
  <si>
    <t>令和５年度　公共下水道台帳（雨水）</t>
    <rPh sb="0" eb="2">
      <t>レイワ</t>
    </rPh>
    <rPh sb="3" eb="5">
      <t>ネンド</t>
    </rPh>
    <rPh sb="4" eb="5">
      <t>ド</t>
    </rPh>
    <rPh sb="5" eb="7">
      <t>ヘイネンド</t>
    </rPh>
    <rPh sb="6" eb="8">
      <t>コウキョウ</t>
    </rPh>
    <rPh sb="8" eb="11">
      <t>ゲスイドウ</t>
    </rPh>
    <rPh sb="11" eb="13">
      <t>ダイチョウ</t>
    </rPh>
    <rPh sb="14" eb="16">
      <t>ウスイ</t>
    </rPh>
    <phoneticPr fontId="2"/>
  </si>
  <si>
    <t>令和５年度　水道移設負担金関係</t>
    <rPh sb="0" eb="2">
      <t>レイワ</t>
    </rPh>
    <rPh sb="3" eb="5">
      <t>ネンド</t>
    </rPh>
    <rPh sb="4" eb="5">
      <t>ド</t>
    </rPh>
    <rPh sb="5" eb="7">
      <t>ヘイネンド</t>
    </rPh>
    <rPh sb="6" eb="8">
      <t>スイドウ</t>
    </rPh>
    <rPh sb="8" eb="10">
      <t>イセツ</t>
    </rPh>
    <rPh sb="10" eb="13">
      <t>フタンキン</t>
    </rPh>
    <rPh sb="13" eb="15">
      <t>カンケイ</t>
    </rPh>
    <phoneticPr fontId="2"/>
  </si>
  <si>
    <t>令和5年度工事関係書類</t>
    <rPh sb="0" eb="2">
      <t>レイワ</t>
    </rPh>
    <rPh sb="3" eb="5">
      <t>ネンド</t>
    </rPh>
    <rPh sb="4" eb="5">
      <t>ガンネン</t>
    </rPh>
    <rPh sb="5" eb="7">
      <t>コウジ</t>
    </rPh>
    <rPh sb="7" eb="9">
      <t>カンケイ</t>
    </rPh>
    <rPh sb="9" eb="11">
      <t>ショルイ</t>
    </rPh>
    <phoneticPr fontId="2"/>
  </si>
  <si>
    <t>北部第1処理分区管渠布設（R4-1-1）その２工事</t>
    <rPh sb="0" eb="2">
      <t>ホクブ</t>
    </rPh>
    <rPh sb="2" eb="3">
      <t>ダイ</t>
    </rPh>
    <rPh sb="4" eb="6">
      <t>ショリ</t>
    </rPh>
    <rPh sb="6" eb="8">
      <t>ブンク</t>
    </rPh>
    <rPh sb="8" eb="10">
      <t>カンキョ</t>
    </rPh>
    <rPh sb="10" eb="12">
      <t>フセツ</t>
    </rPh>
    <rPh sb="23" eb="25">
      <t>コウジ</t>
    </rPh>
    <phoneticPr fontId="2"/>
  </si>
  <si>
    <t>北部第1処理分区管渠布設（R4-1-2）工事</t>
    <rPh sb="0" eb="2">
      <t>ホクブ</t>
    </rPh>
    <rPh sb="2" eb="3">
      <t>ダイ</t>
    </rPh>
    <rPh sb="4" eb="6">
      <t>ショリ</t>
    </rPh>
    <rPh sb="6" eb="8">
      <t>ブンク</t>
    </rPh>
    <rPh sb="8" eb="10">
      <t>カンキョ</t>
    </rPh>
    <rPh sb="10" eb="12">
      <t>フセツ</t>
    </rPh>
    <rPh sb="20" eb="22">
      <t>コウジ</t>
    </rPh>
    <phoneticPr fontId="2"/>
  </si>
  <si>
    <t>中部処理分区管渠布設（R4-1-5）工事</t>
    <rPh sb="0" eb="2">
      <t>チュウブ</t>
    </rPh>
    <rPh sb="2" eb="4">
      <t>ショリ</t>
    </rPh>
    <rPh sb="4" eb="6">
      <t>ブンク</t>
    </rPh>
    <rPh sb="6" eb="8">
      <t>カンキョ</t>
    </rPh>
    <rPh sb="8" eb="10">
      <t>フセツ</t>
    </rPh>
    <rPh sb="18" eb="20">
      <t>コウジ</t>
    </rPh>
    <phoneticPr fontId="2"/>
  </si>
  <si>
    <t>北部第1処理分区管渠布設（R5-2-1）工事</t>
    <rPh sb="0" eb="2">
      <t>ホクブ</t>
    </rPh>
    <rPh sb="2" eb="3">
      <t>ダイ</t>
    </rPh>
    <rPh sb="4" eb="6">
      <t>ショリ</t>
    </rPh>
    <rPh sb="6" eb="8">
      <t>ブンク</t>
    </rPh>
    <rPh sb="8" eb="10">
      <t>カンキョ</t>
    </rPh>
    <rPh sb="10" eb="12">
      <t>フセツ</t>
    </rPh>
    <rPh sb="20" eb="22">
      <t>コウジ</t>
    </rPh>
    <phoneticPr fontId="2"/>
  </si>
  <si>
    <t>北部第1処理分区管渠布設（R5-2-2）工事</t>
    <rPh sb="0" eb="2">
      <t>ホクブ</t>
    </rPh>
    <rPh sb="2" eb="3">
      <t>ダイ</t>
    </rPh>
    <rPh sb="4" eb="6">
      <t>ショリ</t>
    </rPh>
    <rPh sb="6" eb="8">
      <t>ブンク</t>
    </rPh>
    <rPh sb="8" eb="10">
      <t>カンキョ</t>
    </rPh>
    <rPh sb="10" eb="12">
      <t>フセツ</t>
    </rPh>
    <rPh sb="20" eb="22">
      <t>コウジ</t>
    </rPh>
    <phoneticPr fontId="2"/>
  </si>
  <si>
    <t>村松処理分区管渠布設（R5-2-3）工事</t>
    <rPh sb="0" eb="2">
      <t>ムラマツ</t>
    </rPh>
    <rPh sb="2" eb="4">
      <t>ショリ</t>
    </rPh>
    <rPh sb="4" eb="5">
      <t>ブン</t>
    </rPh>
    <rPh sb="5" eb="6">
      <t>ク</t>
    </rPh>
    <rPh sb="6" eb="8">
      <t>カンキョ</t>
    </rPh>
    <rPh sb="8" eb="10">
      <t>フセツ</t>
    </rPh>
    <rPh sb="18" eb="20">
      <t>コウジ</t>
    </rPh>
    <phoneticPr fontId="2"/>
  </si>
  <si>
    <t>マンホール鉄蓋改築（5-1）工事</t>
    <rPh sb="5" eb="7">
      <t>テツブタ</t>
    </rPh>
    <rPh sb="7" eb="9">
      <t>カイチク</t>
    </rPh>
    <rPh sb="14" eb="16">
      <t>コウジ</t>
    </rPh>
    <phoneticPr fontId="2"/>
  </si>
  <si>
    <t>マンホール鉄蓋改築（5-2）工事</t>
    <rPh sb="5" eb="7">
      <t>テツブタ</t>
    </rPh>
    <rPh sb="7" eb="9">
      <t>カイチク</t>
    </rPh>
    <rPh sb="14" eb="16">
      <t>コウジ</t>
    </rPh>
    <phoneticPr fontId="2"/>
  </si>
  <si>
    <t>マンホール鉄蓋改築（5-3）工事</t>
    <rPh sb="5" eb="7">
      <t>テツブタ</t>
    </rPh>
    <rPh sb="7" eb="9">
      <t>カイチク</t>
    </rPh>
    <rPh sb="14" eb="16">
      <t>コウジ</t>
    </rPh>
    <phoneticPr fontId="2"/>
  </si>
  <si>
    <t>汚水中継ポンプ施設ポンプ更新工事</t>
    <rPh sb="0" eb="2">
      <t>オスイ</t>
    </rPh>
    <rPh sb="2" eb="4">
      <t>チュウケイ</t>
    </rPh>
    <rPh sb="7" eb="9">
      <t>シセツ</t>
    </rPh>
    <rPh sb="12" eb="14">
      <t>コウシン</t>
    </rPh>
    <rPh sb="14" eb="16">
      <t>コウジ</t>
    </rPh>
    <phoneticPr fontId="2"/>
  </si>
  <si>
    <t>白山雨水幹線改築（5-1）工事</t>
    <rPh sb="0" eb="2">
      <t>ハクサン</t>
    </rPh>
    <rPh sb="2" eb="4">
      <t>ウスイ</t>
    </rPh>
    <rPh sb="4" eb="6">
      <t>カンセン</t>
    </rPh>
    <rPh sb="6" eb="8">
      <t>カイチク</t>
    </rPh>
    <rPh sb="13" eb="15">
      <t>コウジ</t>
    </rPh>
    <phoneticPr fontId="2"/>
  </si>
  <si>
    <t>白山雨水幹線改築（5-2）工事</t>
    <rPh sb="0" eb="2">
      <t>ハクサン</t>
    </rPh>
    <rPh sb="2" eb="4">
      <t>ウスイ</t>
    </rPh>
    <rPh sb="4" eb="6">
      <t>カンセン</t>
    </rPh>
    <rPh sb="6" eb="8">
      <t>カイチク</t>
    </rPh>
    <rPh sb="13" eb="15">
      <t>コウジ</t>
    </rPh>
    <phoneticPr fontId="2"/>
  </si>
  <si>
    <t>公共桝設置（Ｒ5-0-2）工事</t>
    <rPh sb="0" eb="2">
      <t>コウキョウ</t>
    </rPh>
    <rPh sb="2" eb="3">
      <t>マス</t>
    </rPh>
    <rPh sb="3" eb="5">
      <t>セッチ</t>
    </rPh>
    <rPh sb="13" eb="15">
      <t>コウジ</t>
    </rPh>
    <phoneticPr fontId="2"/>
  </si>
  <si>
    <t>令和５年度　開発区域下水道管渠整備事業　</t>
    <rPh sb="0" eb="2">
      <t>レイワ</t>
    </rPh>
    <rPh sb="3" eb="5">
      <t>ネンド</t>
    </rPh>
    <rPh sb="4" eb="5">
      <t>ガンネン</t>
    </rPh>
    <rPh sb="6" eb="8">
      <t>カイハツ</t>
    </rPh>
    <rPh sb="8" eb="10">
      <t>クイキ</t>
    </rPh>
    <rPh sb="10" eb="12">
      <t>ゲスイ</t>
    </rPh>
    <rPh sb="12" eb="13">
      <t>ドウ</t>
    </rPh>
    <rPh sb="13" eb="14">
      <t>カン</t>
    </rPh>
    <rPh sb="14" eb="15">
      <t>キョ</t>
    </rPh>
    <rPh sb="15" eb="17">
      <t>セイビ</t>
    </rPh>
    <rPh sb="17" eb="19">
      <t>ジギョウ</t>
    </rPh>
    <phoneticPr fontId="2"/>
  </si>
  <si>
    <t>令和５年度　国庫補助金関係綴</t>
    <rPh sb="0" eb="2">
      <t>レイワ</t>
    </rPh>
    <rPh sb="3" eb="5">
      <t>ネンド</t>
    </rPh>
    <rPh sb="6" eb="8">
      <t>コッコ</t>
    </rPh>
    <rPh sb="8" eb="11">
      <t>ホジョキン</t>
    </rPh>
    <rPh sb="11" eb="13">
      <t>カンケイ</t>
    </rPh>
    <rPh sb="13" eb="14">
      <t>ツヅ</t>
    </rPh>
    <phoneticPr fontId="2"/>
  </si>
  <si>
    <t>令和５年度　公共桝設置工事契約綴</t>
    <rPh sb="0" eb="2">
      <t>レイワ</t>
    </rPh>
    <rPh sb="3" eb="5">
      <t>ネンド</t>
    </rPh>
    <rPh sb="4" eb="5">
      <t>ド</t>
    </rPh>
    <rPh sb="5" eb="7">
      <t>ヘイネンド</t>
    </rPh>
    <rPh sb="6" eb="8">
      <t>コウキョウ</t>
    </rPh>
    <rPh sb="8" eb="9">
      <t>マス</t>
    </rPh>
    <rPh sb="9" eb="11">
      <t>セッチ</t>
    </rPh>
    <rPh sb="11" eb="13">
      <t>コウジ</t>
    </rPh>
    <rPh sb="13" eb="15">
      <t>ケイヤク</t>
    </rPh>
    <rPh sb="15" eb="16">
      <t>ツヅ</t>
    </rPh>
    <phoneticPr fontId="2"/>
  </si>
  <si>
    <t>令和５年度　道路占用許可申請書（市道）</t>
    <rPh sb="0" eb="2">
      <t>レイワ</t>
    </rPh>
    <rPh sb="3" eb="5">
      <t>ネンド</t>
    </rPh>
    <rPh sb="4" eb="5">
      <t>ド</t>
    </rPh>
    <rPh sb="6" eb="8">
      <t>ドウロ</t>
    </rPh>
    <rPh sb="8" eb="10">
      <t>センヨウ</t>
    </rPh>
    <rPh sb="10" eb="12">
      <t>キョカ</t>
    </rPh>
    <rPh sb="12" eb="15">
      <t>シンセイショ</t>
    </rPh>
    <rPh sb="16" eb="18">
      <t>シドウ</t>
    </rPh>
    <phoneticPr fontId="2"/>
  </si>
  <si>
    <t>令和５年度　道路占用許可申請書（県道）</t>
    <rPh sb="0" eb="2">
      <t>レイワ</t>
    </rPh>
    <rPh sb="3" eb="5">
      <t>ネンド</t>
    </rPh>
    <rPh sb="4" eb="5">
      <t>ド</t>
    </rPh>
    <rPh sb="5" eb="7">
      <t>ヘイネンド</t>
    </rPh>
    <rPh sb="6" eb="8">
      <t>ドウロ</t>
    </rPh>
    <rPh sb="8" eb="10">
      <t>センヨウ</t>
    </rPh>
    <rPh sb="10" eb="12">
      <t>キョカ</t>
    </rPh>
    <rPh sb="12" eb="15">
      <t>シンセイショ</t>
    </rPh>
    <rPh sb="16" eb="17">
      <t>ケン</t>
    </rPh>
    <rPh sb="17" eb="18">
      <t>ドウ</t>
    </rPh>
    <phoneticPr fontId="2"/>
  </si>
  <si>
    <t>令和５年度　道路占用許可申請書（市道公共桝設置）</t>
    <rPh sb="0" eb="2">
      <t>レイワ</t>
    </rPh>
    <rPh sb="3" eb="5">
      <t>ネンド</t>
    </rPh>
    <rPh sb="4" eb="5">
      <t>ド</t>
    </rPh>
    <rPh sb="6" eb="8">
      <t>ドウロ</t>
    </rPh>
    <rPh sb="8" eb="10">
      <t>センヨウ</t>
    </rPh>
    <rPh sb="10" eb="12">
      <t>キョカ</t>
    </rPh>
    <rPh sb="12" eb="15">
      <t>シンセイショ</t>
    </rPh>
    <rPh sb="16" eb="18">
      <t>シドウ</t>
    </rPh>
    <rPh sb="18" eb="20">
      <t>コウキョウ</t>
    </rPh>
    <rPh sb="20" eb="21">
      <t>マス</t>
    </rPh>
    <rPh sb="21" eb="23">
      <t>セッチ</t>
    </rPh>
    <phoneticPr fontId="2"/>
  </si>
  <si>
    <t>令和５年度　工事成績評定通知書</t>
    <rPh sb="0" eb="2">
      <t>レイワ</t>
    </rPh>
    <rPh sb="3" eb="5">
      <t>ネンド</t>
    </rPh>
    <rPh sb="4" eb="5">
      <t>ド</t>
    </rPh>
    <rPh sb="5" eb="7">
      <t>ヘイネンド</t>
    </rPh>
    <rPh sb="6" eb="8">
      <t>コウジ</t>
    </rPh>
    <rPh sb="8" eb="10">
      <t>セイセキ</t>
    </rPh>
    <rPh sb="10" eb="12">
      <t>ヒョウテイ</t>
    </rPh>
    <rPh sb="12" eb="15">
      <t>ツウチショ</t>
    </rPh>
    <phoneticPr fontId="2"/>
  </si>
  <si>
    <t>令和５年度　工事竣工時　提出書類綴</t>
    <rPh sb="0" eb="2">
      <t>レイワ</t>
    </rPh>
    <rPh sb="3" eb="5">
      <t>ネンド</t>
    </rPh>
    <rPh sb="4" eb="5">
      <t>ド</t>
    </rPh>
    <rPh sb="6" eb="8">
      <t>コウジ</t>
    </rPh>
    <rPh sb="8" eb="10">
      <t>シュンコウ</t>
    </rPh>
    <rPh sb="10" eb="11">
      <t>ジ</t>
    </rPh>
    <rPh sb="12" eb="14">
      <t>テイシュツ</t>
    </rPh>
    <rPh sb="14" eb="16">
      <t>ショルイ</t>
    </rPh>
    <rPh sb="16" eb="17">
      <t>ツヅ</t>
    </rPh>
    <phoneticPr fontId="2"/>
  </si>
  <si>
    <t>令和6年度工事関係書類</t>
    <rPh sb="0" eb="2">
      <t>レイワ</t>
    </rPh>
    <rPh sb="3" eb="5">
      <t>ネンド</t>
    </rPh>
    <rPh sb="4" eb="5">
      <t>ガンネン</t>
    </rPh>
    <rPh sb="5" eb="7">
      <t>コウジ</t>
    </rPh>
    <rPh sb="7" eb="9">
      <t>カンケイ</t>
    </rPh>
    <rPh sb="9" eb="11">
      <t>ショルイ</t>
    </rPh>
    <phoneticPr fontId="2"/>
  </si>
  <si>
    <t>白山雨水幹線改築（5-3）工事</t>
    <rPh sb="0" eb="2">
      <t>ハクサン</t>
    </rPh>
    <rPh sb="2" eb="4">
      <t>ウスイ</t>
    </rPh>
    <rPh sb="4" eb="6">
      <t>カンセン</t>
    </rPh>
    <rPh sb="6" eb="8">
      <t>カイチク</t>
    </rPh>
    <rPh sb="13" eb="15">
      <t>コウジ</t>
    </rPh>
    <phoneticPr fontId="2"/>
  </si>
  <si>
    <t>中部処理分区管渠布設（R6-2-1）工事</t>
    <rPh sb="0" eb="2">
      <t>チュウブ</t>
    </rPh>
    <rPh sb="2" eb="4">
      <t>ショリ</t>
    </rPh>
    <rPh sb="4" eb="6">
      <t>ブンク</t>
    </rPh>
    <rPh sb="6" eb="8">
      <t>カンキョ</t>
    </rPh>
    <rPh sb="8" eb="10">
      <t>フセツ</t>
    </rPh>
    <rPh sb="18" eb="20">
      <t>コウジ</t>
    </rPh>
    <phoneticPr fontId="2"/>
  </si>
  <si>
    <t>中部処理分区管渠布設（R6-2-2）工事</t>
    <rPh sb="0" eb="2">
      <t>チュウブ</t>
    </rPh>
    <rPh sb="2" eb="4">
      <t>ショリ</t>
    </rPh>
    <rPh sb="4" eb="6">
      <t>ブンク</t>
    </rPh>
    <rPh sb="6" eb="8">
      <t>カンキョ</t>
    </rPh>
    <rPh sb="8" eb="10">
      <t>フセツ</t>
    </rPh>
    <rPh sb="18" eb="20">
      <t>コウジ</t>
    </rPh>
    <phoneticPr fontId="2"/>
  </si>
  <si>
    <t>泉町２丁目地内公共桝移設その２工事</t>
    <rPh sb="0" eb="1">
      <t>イズミ</t>
    </rPh>
    <rPh sb="1" eb="2">
      <t>チョウ</t>
    </rPh>
    <rPh sb="3" eb="5">
      <t>チョウメ</t>
    </rPh>
    <rPh sb="5" eb="6">
      <t>チ</t>
    </rPh>
    <rPh sb="6" eb="7">
      <t>ナイ</t>
    </rPh>
    <rPh sb="7" eb="9">
      <t>コウキョウ</t>
    </rPh>
    <rPh sb="9" eb="10">
      <t>マス</t>
    </rPh>
    <rPh sb="10" eb="12">
      <t>イセツ</t>
    </rPh>
    <rPh sb="15" eb="17">
      <t>コウジ</t>
    </rPh>
    <phoneticPr fontId="2"/>
  </si>
  <si>
    <t>開発区域下水道管渠布設（R6-5-1)工事</t>
    <rPh sb="0" eb="2">
      <t>カイハツ</t>
    </rPh>
    <rPh sb="2" eb="4">
      <t>クイキ</t>
    </rPh>
    <rPh sb="4" eb="7">
      <t>ゲスイドウ</t>
    </rPh>
    <rPh sb="7" eb="9">
      <t>カンキョ</t>
    </rPh>
    <rPh sb="9" eb="11">
      <t>フセツ</t>
    </rPh>
    <rPh sb="19" eb="21">
      <t>コウジ</t>
    </rPh>
    <phoneticPr fontId="2"/>
  </si>
  <si>
    <t>開発区域下水道管渠布設（R6-5-2)工事</t>
    <rPh sb="0" eb="2">
      <t>カイハツ</t>
    </rPh>
    <rPh sb="2" eb="4">
      <t>クイキ</t>
    </rPh>
    <rPh sb="4" eb="7">
      <t>ゲスイドウ</t>
    </rPh>
    <rPh sb="7" eb="9">
      <t>カンキョ</t>
    </rPh>
    <rPh sb="9" eb="11">
      <t>フセツ</t>
    </rPh>
    <rPh sb="19" eb="21">
      <t>コウジ</t>
    </rPh>
    <phoneticPr fontId="2"/>
  </si>
  <si>
    <t>開発区域下水道管渠布設（R6-5-3)工事</t>
    <rPh sb="0" eb="2">
      <t>カイハツ</t>
    </rPh>
    <rPh sb="2" eb="4">
      <t>クイキ</t>
    </rPh>
    <rPh sb="4" eb="7">
      <t>ゲスイドウ</t>
    </rPh>
    <rPh sb="7" eb="9">
      <t>カンキョ</t>
    </rPh>
    <rPh sb="9" eb="11">
      <t>フセツ</t>
    </rPh>
    <rPh sb="19" eb="21">
      <t>コウジ</t>
    </rPh>
    <phoneticPr fontId="2"/>
  </si>
  <si>
    <t>マンホール鉄蓋改築（6-1）工事</t>
    <rPh sb="5" eb="7">
      <t>テツブタ</t>
    </rPh>
    <rPh sb="7" eb="9">
      <t>カイチク</t>
    </rPh>
    <rPh sb="14" eb="16">
      <t>コウジ</t>
    </rPh>
    <phoneticPr fontId="2"/>
  </si>
  <si>
    <t>マンホール鉄蓋改築（6-2）工事</t>
    <rPh sb="5" eb="7">
      <t>テツブタ</t>
    </rPh>
    <rPh sb="7" eb="9">
      <t>カイチク</t>
    </rPh>
    <rPh sb="14" eb="16">
      <t>コウジ</t>
    </rPh>
    <phoneticPr fontId="2"/>
  </si>
  <si>
    <t>市道中学校寺沢南線災害復旧工事</t>
    <rPh sb="0" eb="2">
      <t>シドウ</t>
    </rPh>
    <rPh sb="2" eb="5">
      <t>チュウガッコウ</t>
    </rPh>
    <rPh sb="5" eb="7">
      <t>テラザワ</t>
    </rPh>
    <rPh sb="7" eb="8">
      <t>ミナミ</t>
    </rPh>
    <rPh sb="8" eb="9">
      <t>セン</t>
    </rPh>
    <rPh sb="9" eb="11">
      <t>サイガイ</t>
    </rPh>
    <rPh sb="11" eb="13">
      <t>フッキュウ</t>
    </rPh>
    <rPh sb="13" eb="15">
      <t>コウジ</t>
    </rPh>
    <phoneticPr fontId="2"/>
  </si>
  <si>
    <t>太田１２号線舗装復旧工事</t>
    <rPh sb="0" eb="2">
      <t>オオタ</t>
    </rPh>
    <rPh sb="4" eb="5">
      <t>ゴウ</t>
    </rPh>
    <rPh sb="5" eb="6">
      <t>セン</t>
    </rPh>
    <rPh sb="6" eb="8">
      <t>ホソウ</t>
    </rPh>
    <rPh sb="8" eb="10">
      <t>フッキュウ</t>
    </rPh>
    <rPh sb="10" eb="12">
      <t>コウジ</t>
    </rPh>
    <phoneticPr fontId="2"/>
  </si>
  <si>
    <t>白山雨水幹線改築実施設計業務委託</t>
    <rPh sb="0" eb="2">
      <t>ハクサン</t>
    </rPh>
    <rPh sb="2" eb="4">
      <t>ウスイ</t>
    </rPh>
    <rPh sb="4" eb="6">
      <t>カンセン</t>
    </rPh>
    <rPh sb="6" eb="8">
      <t>カイチク</t>
    </rPh>
    <rPh sb="8" eb="10">
      <t>ジッシ</t>
    </rPh>
    <rPh sb="10" eb="12">
      <t>セッケイ</t>
    </rPh>
    <rPh sb="12" eb="14">
      <t>ギョウム</t>
    </rPh>
    <rPh sb="14" eb="16">
      <t>イタク</t>
    </rPh>
    <phoneticPr fontId="2"/>
  </si>
  <si>
    <t>五泉市公共下水道（新津処理区）事業計画変更等業務委託</t>
    <rPh sb="0" eb="3">
      <t>ゴセンシ</t>
    </rPh>
    <rPh sb="3" eb="5">
      <t>コウキョウ</t>
    </rPh>
    <rPh sb="5" eb="8">
      <t>ゲスイドウ</t>
    </rPh>
    <rPh sb="9" eb="11">
      <t>ニイツ</t>
    </rPh>
    <rPh sb="11" eb="13">
      <t>ショリ</t>
    </rPh>
    <rPh sb="13" eb="14">
      <t>ク</t>
    </rPh>
    <rPh sb="15" eb="17">
      <t>ジギョウ</t>
    </rPh>
    <rPh sb="17" eb="19">
      <t>ケイカク</t>
    </rPh>
    <rPh sb="19" eb="21">
      <t>ヘンコウ</t>
    </rPh>
    <rPh sb="21" eb="22">
      <t>トウ</t>
    </rPh>
    <rPh sb="22" eb="24">
      <t>ギョウム</t>
    </rPh>
    <rPh sb="24" eb="26">
      <t>イタク</t>
    </rPh>
    <phoneticPr fontId="2"/>
  </si>
  <si>
    <t>五泉市公共下水道（新津処理区）全体計画見直し業務委託</t>
    <rPh sb="0" eb="3">
      <t>ゴセンシ</t>
    </rPh>
    <rPh sb="3" eb="5">
      <t>コウキョウ</t>
    </rPh>
    <rPh sb="5" eb="8">
      <t>ゲスイドウ</t>
    </rPh>
    <rPh sb="9" eb="11">
      <t>ニイツ</t>
    </rPh>
    <rPh sb="11" eb="13">
      <t>ショリ</t>
    </rPh>
    <rPh sb="13" eb="14">
      <t>ク</t>
    </rPh>
    <rPh sb="15" eb="17">
      <t>ゼンタイ</t>
    </rPh>
    <rPh sb="17" eb="19">
      <t>ケイカク</t>
    </rPh>
    <rPh sb="19" eb="21">
      <t>ミナオ</t>
    </rPh>
    <rPh sb="22" eb="24">
      <t>ギョウム</t>
    </rPh>
    <rPh sb="24" eb="26">
      <t>イタク</t>
    </rPh>
    <phoneticPr fontId="2"/>
  </si>
  <si>
    <t>雨水出水浸水想定区域図作成調査業務委託</t>
    <rPh sb="0" eb="2">
      <t>ウスイ</t>
    </rPh>
    <rPh sb="2" eb="4">
      <t>シュッスイ</t>
    </rPh>
    <rPh sb="4" eb="6">
      <t>シンスイ</t>
    </rPh>
    <rPh sb="6" eb="8">
      <t>ソウテイ</t>
    </rPh>
    <rPh sb="8" eb="10">
      <t>クイキ</t>
    </rPh>
    <rPh sb="10" eb="11">
      <t>ズ</t>
    </rPh>
    <rPh sb="11" eb="13">
      <t>サクセイ</t>
    </rPh>
    <rPh sb="13" eb="15">
      <t>チョウサ</t>
    </rPh>
    <rPh sb="15" eb="17">
      <t>ギョウム</t>
    </rPh>
    <rPh sb="17" eb="19">
      <t>イタク</t>
    </rPh>
    <phoneticPr fontId="2"/>
  </si>
  <si>
    <t>令和６年度　開発区域下水道管渠整備事業　</t>
    <rPh sb="0" eb="2">
      <t>レイワ</t>
    </rPh>
    <rPh sb="3" eb="5">
      <t>ネンド</t>
    </rPh>
    <rPh sb="4" eb="5">
      <t>ガンネン</t>
    </rPh>
    <rPh sb="6" eb="8">
      <t>カイハツ</t>
    </rPh>
    <rPh sb="8" eb="10">
      <t>クイキ</t>
    </rPh>
    <rPh sb="10" eb="12">
      <t>ゲスイ</t>
    </rPh>
    <rPh sb="12" eb="13">
      <t>ドウ</t>
    </rPh>
    <rPh sb="13" eb="14">
      <t>カン</t>
    </rPh>
    <rPh sb="14" eb="15">
      <t>キョ</t>
    </rPh>
    <rPh sb="15" eb="17">
      <t>セイビ</t>
    </rPh>
    <rPh sb="17" eb="19">
      <t>ジギョウ</t>
    </rPh>
    <phoneticPr fontId="2"/>
  </si>
  <si>
    <t>令和６年度　道路占用許可申請書（市道）</t>
    <rPh sb="0" eb="2">
      <t>レイワ</t>
    </rPh>
    <rPh sb="3" eb="5">
      <t>ネンド</t>
    </rPh>
    <rPh sb="4" eb="5">
      <t>ド</t>
    </rPh>
    <rPh sb="6" eb="8">
      <t>ドウロ</t>
    </rPh>
    <rPh sb="8" eb="10">
      <t>センヨウ</t>
    </rPh>
    <rPh sb="10" eb="12">
      <t>キョカ</t>
    </rPh>
    <rPh sb="12" eb="15">
      <t>シンセイショ</t>
    </rPh>
    <rPh sb="16" eb="18">
      <t>シドウ</t>
    </rPh>
    <phoneticPr fontId="2"/>
  </si>
  <si>
    <t>令和６年度　道路占用許可申請書（県道）</t>
    <rPh sb="0" eb="2">
      <t>レイワ</t>
    </rPh>
    <rPh sb="3" eb="5">
      <t>ネンド</t>
    </rPh>
    <rPh sb="4" eb="5">
      <t>ド</t>
    </rPh>
    <rPh sb="5" eb="7">
      <t>ヘイネンド</t>
    </rPh>
    <rPh sb="6" eb="8">
      <t>ドウロ</t>
    </rPh>
    <rPh sb="8" eb="10">
      <t>センヨウ</t>
    </rPh>
    <rPh sb="10" eb="12">
      <t>キョカ</t>
    </rPh>
    <rPh sb="12" eb="15">
      <t>シンセイショ</t>
    </rPh>
    <rPh sb="16" eb="17">
      <t>ケン</t>
    </rPh>
    <rPh sb="17" eb="18">
      <t>ドウ</t>
    </rPh>
    <phoneticPr fontId="2"/>
  </si>
  <si>
    <t>令和６年度　道路占用許可申請書（市道公共桝設置）</t>
    <rPh sb="0" eb="2">
      <t>レイワ</t>
    </rPh>
    <rPh sb="3" eb="5">
      <t>ネンド</t>
    </rPh>
    <rPh sb="4" eb="5">
      <t>ド</t>
    </rPh>
    <rPh sb="6" eb="8">
      <t>ドウロ</t>
    </rPh>
    <rPh sb="8" eb="10">
      <t>センヨウ</t>
    </rPh>
    <rPh sb="10" eb="12">
      <t>キョカ</t>
    </rPh>
    <rPh sb="12" eb="15">
      <t>シンセイショ</t>
    </rPh>
    <rPh sb="16" eb="18">
      <t>シドウ</t>
    </rPh>
    <rPh sb="18" eb="20">
      <t>コウキョウ</t>
    </rPh>
    <rPh sb="20" eb="21">
      <t>マス</t>
    </rPh>
    <rPh sb="21" eb="23">
      <t>セッチ</t>
    </rPh>
    <phoneticPr fontId="2"/>
  </si>
  <si>
    <t>令和６年度　工事成績評定通知書</t>
    <rPh sb="0" eb="2">
      <t>レイワ</t>
    </rPh>
    <rPh sb="3" eb="5">
      <t>ネンド</t>
    </rPh>
    <rPh sb="4" eb="5">
      <t>ド</t>
    </rPh>
    <rPh sb="5" eb="7">
      <t>ヘイネンド</t>
    </rPh>
    <rPh sb="6" eb="8">
      <t>コウジ</t>
    </rPh>
    <rPh sb="8" eb="10">
      <t>セイセキ</t>
    </rPh>
    <rPh sb="10" eb="12">
      <t>ヒョウテイ</t>
    </rPh>
    <rPh sb="12" eb="15">
      <t>ツウチショ</t>
    </rPh>
    <phoneticPr fontId="2"/>
  </si>
  <si>
    <t>令和６年度　修繕工事契約綴</t>
    <rPh sb="0" eb="2">
      <t>レイワ</t>
    </rPh>
    <rPh sb="3" eb="5">
      <t>ネンド</t>
    </rPh>
    <rPh sb="4" eb="5">
      <t>ド</t>
    </rPh>
    <rPh sb="5" eb="7">
      <t>ヘイネンド</t>
    </rPh>
    <rPh sb="6" eb="8">
      <t>シュウゼン</t>
    </rPh>
    <rPh sb="8" eb="10">
      <t>コウジ</t>
    </rPh>
    <rPh sb="10" eb="12">
      <t>ケイヤク</t>
    </rPh>
    <rPh sb="12" eb="13">
      <t>ツヅ</t>
    </rPh>
    <phoneticPr fontId="2"/>
  </si>
  <si>
    <t>令和６年度　作業委託契約綴</t>
    <rPh sb="0" eb="2">
      <t>レイワ</t>
    </rPh>
    <rPh sb="3" eb="5">
      <t>ネンド</t>
    </rPh>
    <rPh sb="4" eb="5">
      <t>ド</t>
    </rPh>
    <rPh sb="5" eb="7">
      <t>ヘイネンド</t>
    </rPh>
    <rPh sb="6" eb="8">
      <t>サギョウ</t>
    </rPh>
    <rPh sb="8" eb="10">
      <t>イタク</t>
    </rPh>
    <rPh sb="10" eb="12">
      <t>ケイヤク</t>
    </rPh>
    <rPh sb="12" eb="13">
      <t>ツヅ</t>
    </rPh>
    <phoneticPr fontId="2"/>
  </si>
  <si>
    <t>令和６年度　汚水中継ポンプ施設遠隔監視
業務点検報告書</t>
    <rPh sb="0" eb="2">
      <t>レイワ</t>
    </rPh>
    <rPh sb="3" eb="5">
      <t>ネンド</t>
    </rPh>
    <rPh sb="4" eb="5">
      <t>ド</t>
    </rPh>
    <rPh sb="5" eb="7">
      <t>ヘイネンド</t>
    </rPh>
    <rPh sb="6" eb="8">
      <t>オスイ</t>
    </rPh>
    <rPh sb="8" eb="10">
      <t>チュウケイ</t>
    </rPh>
    <rPh sb="13" eb="15">
      <t>シセツ</t>
    </rPh>
    <rPh sb="15" eb="17">
      <t>エンカク</t>
    </rPh>
    <rPh sb="17" eb="19">
      <t>カンシ</t>
    </rPh>
    <rPh sb="20" eb="22">
      <t>ギョウム</t>
    </rPh>
    <rPh sb="22" eb="24">
      <t>テンケン</t>
    </rPh>
    <rPh sb="24" eb="27">
      <t>ホウコクショ</t>
    </rPh>
    <phoneticPr fontId="2"/>
  </si>
  <si>
    <t>令和６年度　工事竣工時　提出書類綴</t>
    <rPh sb="0" eb="2">
      <t>レイワ</t>
    </rPh>
    <rPh sb="3" eb="5">
      <t>ネンド</t>
    </rPh>
    <rPh sb="4" eb="5">
      <t>ド</t>
    </rPh>
    <rPh sb="6" eb="8">
      <t>コウジ</t>
    </rPh>
    <rPh sb="8" eb="10">
      <t>シュンコウ</t>
    </rPh>
    <rPh sb="10" eb="11">
      <t>ジ</t>
    </rPh>
    <rPh sb="12" eb="14">
      <t>テイシュツ</t>
    </rPh>
    <rPh sb="14" eb="16">
      <t>ショルイ</t>
    </rPh>
    <rPh sb="16" eb="17">
      <t>ツヅ</t>
    </rPh>
    <phoneticPr fontId="2"/>
  </si>
  <si>
    <t>令和６年度　公共下水道台帳（雨水）</t>
    <rPh sb="0" eb="2">
      <t>レイワ</t>
    </rPh>
    <rPh sb="3" eb="5">
      <t>ネンド</t>
    </rPh>
    <rPh sb="4" eb="5">
      <t>ド</t>
    </rPh>
    <rPh sb="5" eb="7">
      <t>ヘイネンド</t>
    </rPh>
    <rPh sb="6" eb="8">
      <t>コウキョウ</t>
    </rPh>
    <rPh sb="8" eb="11">
      <t>ゲスイドウ</t>
    </rPh>
    <rPh sb="11" eb="13">
      <t>ダイチョウ</t>
    </rPh>
    <rPh sb="14" eb="16">
      <t>ウスイ</t>
    </rPh>
    <phoneticPr fontId="2"/>
  </si>
  <si>
    <t>令和６年度　公共下水道台帳（汚水）</t>
    <rPh sb="0" eb="2">
      <t>レイワ</t>
    </rPh>
    <rPh sb="3" eb="5">
      <t>ネンド</t>
    </rPh>
    <rPh sb="4" eb="5">
      <t>ド</t>
    </rPh>
    <rPh sb="5" eb="7">
      <t>ヘイネンド</t>
    </rPh>
    <rPh sb="6" eb="8">
      <t>コウキョウ</t>
    </rPh>
    <rPh sb="8" eb="11">
      <t>ゲスイドウ</t>
    </rPh>
    <rPh sb="11" eb="13">
      <t>ダイチョウ</t>
    </rPh>
    <rPh sb="14" eb="16">
      <t>オスイ</t>
    </rPh>
    <phoneticPr fontId="2"/>
  </si>
  <si>
    <t>雨水路ストレーナー等設置撤去工事</t>
    <rPh sb="0" eb="2">
      <t>ウスイ</t>
    </rPh>
    <rPh sb="2" eb="3">
      <t>ロ</t>
    </rPh>
    <rPh sb="9" eb="10">
      <t>トウ</t>
    </rPh>
    <rPh sb="10" eb="12">
      <t>セッチ</t>
    </rPh>
    <rPh sb="12" eb="14">
      <t>テッキョ</t>
    </rPh>
    <rPh sb="14" eb="16">
      <t>コウジ</t>
    </rPh>
    <phoneticPr fontId="2"/>
  </si>
  <si>
    <t>令和６年度　国庫補助金関係綴</t>
    <rPh sb="0" eb="2">
      <t>レイワ</t>
    </rPh>
    <rPh sb="3" eb="5">
      <t>ネンド</t>
    </rPh>
    <rPh sb="6" eb="8">
      <t>コッコ</t>
    </rPh>
    <rPh sb="8" eb="11">
      <t>ホジョキン</t>
    </rPh>
    <rPh sb="11" eb="13">
      <t>カンケイ</t>
    </rPh>
    <rPh sb="13" eb="14">
      <t>ツヅ</t>
    </rPh>
    <phoneticPr fontId="2"/>
  </si>
  <si>
    <t>令和６年度　公共桝設置工事契約綴</t>
    <rPh sb="0" eb="2">
      <t>レイワ</t>
    </rPh>
    <rPh sb="3" eb="5">
      <t>ネンド</t>
    </rPh>
    <rPh sb="4" eb="5">
      <t>ド</t>
    </rPh>
    <rPh sb="5" eb="7">
      <t>ヘイネンド</t>
    </rPh>
    <rPh sb="6" eb="8">
      <t>コウキョウ</t>
    </rPh>
    <rPh sb="8" eb="9">
      <t>マス</t>
    </rPh>
    <rPh sb="9" eb="11">
      <t>セッチ</t>
    </rPh>
    <rPh sb="11" eb="13">
      <t>コウジ</t>
    </rPh>
    <rPh sb="13" eb="15">
      <t>ケイヤク</t>
    </rPh>
    <rPh sb="15" eb="16">
      <t>ツヅ</t>
    </rPh>
    <phoneticPr fontId="2"/>
  </si>
  <si>
    <t>令和６年度　水道移設負担金関係</t>
    <rPh sb="0" eb="2">
      <t>レイワ</t>
    </rPh>
    <rPh sb="3" eb="5">
      <t>ネンド</t>
    </rPh>
    <rPh sb="4" eb="5">
      <t>ド</t>
    </rPh>
    <rPh sb="5" eb="7">
      <t>ヘイネンド</t>
    </rPh>
    <rPh sb="6" eb="8">
      <t>スイドウ</t>
    </rPh>
    <rPh sb="8" eb="10">
      <t>イセツ</t>
    </rPh>
    <rPh sb="10" eb="13">
      <t>フタンキン</t>
    </rPh>
    <rPh sb="13" eb="15">
      <t>カンケイ</t>
    </rPh>
    <phoneticPr fontId="2"/>
  </si>
  <si>
    <t>泉町２丁目地内公共桝移設その２工事補償契約綴り</t>
    <rPh sb="0" eb="1">
      <t>イズミ</t>
    </rPh>
    <rPh sb="1" eb="2">
      <t>チョウ</t>
    </rPh>
    <rPh sb="3" eb="5">
      <t>チョウメ</t>
    </rPh>
    <rPh sb="5" eb="6">
      <t>チ</t>
    </rPh>
    <rPh sb="6" eb="7">
      <t>ナイ</t>
    </rPh>
    <rPh sb="7" eb="9">
      <t>コウキョウ</t>
    </rPh>
    <rPh sb="9" eb="10">
      <t>マス</t>
    </rPh>
    <rPh sb="10" eb="12">
      <t>イセツ</t>
    </rPh>
    <rPh sb="15" eb="17">
      <t>コウジ</t>
    </rPh>
    <rPh sb="17" eb="19">
      <t>ホショウ</t>
    </rPh>
    <rPh sb="19" eb="21">
      <t>ケイヤク</t>
    </rPh>
    <rPh sb="21" eb="22">
      <t>ツヅ</t>
    </rPh>
    <phoneticPr fontId="2"/>
  </si>
  <si>
    <t>繰越</t>
    <rPh sb="0" eb="2">
      <t>クリコシ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</si>
</sst>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quot;冊&quot;"/>
    <numFmt numFmtId="178" formatCode="#,###&quot;年&quot;"/>
    <numFmt numFmtId="179" formatCode="0_);\(0\)"/>
  </numFmts>
  <fonts count="39" x14ac:knownFonts="1">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2"/>
      <name val="ＭＳ 明朝"/>
      <family val="1"/>
      <charset val="128"/>
    </font>
    <font>
      <sz val="9"/>
      <color indexed="81"/>
      <name val="ＭＳ Ｐゴシック"/>
      <family val="3"/>
      <charset val="128"/>
    </font>
    <font>
      <b/>
      <sz val="9"/>
      <color indexed="81"/>
      <name val="ＭＳ Ｐゴシック"/>
      <family val="3"/>
      <charset val="128"/>
    </font>
    <font>
      <sz val="11"/>
      <color indexed="81"/>
      <name val="ＭＳ Ｐゴシック"/>
      <family val="3"/>
      <charset val="128"/>
    </font>
    <font>
      <sz val="10"/>
      <name val="ＭＳ 明朝"/>
      <family val="1"/>
      <charset val="128"/>
    </font>
    <font>
      <sz val="14"/>
      <name val="ＭＳ 明朝"/>
      <family val="1"/>
      <charset val="128"/>
    </font>
    <font>
      <sz val="14"/>
      <name val="ＭＳ ゴシック"/>
      <family val="3"/>
      <charset val="128"/>
    </font>
    <font>
      <sz val="9"/>
      <name val="ＭＳ 明朝"/>
      <family val="1"/>
      <charset val="128"/>
    </font>
    <font>
      <sz val="6"/>
      <name val="ＭＳ 明朝"/>
      <family val="1"/>
      <charset val="128"/>
    </font>
    <font>
      <b/>
      <sz val="10"/>
      <color indexed="81"/>
      <name val="ＭＳ Ｐゴシック"/>
      <family val="3"/>
      <charset val="128"/>
    </font>
    <font>
      <sz val="10"/>
      <color indexed="81"/>
      <name val="ＭＳ Ｐゴシック"/>
      <family val="3"/>
      <charset val="128"/>
    </font>
    <font>
      <sz val="11"/>
      <name val="Century"/>
      <family val="1"/>
    </font>
    <font>
      <sz val="22"/>
      <name val="Century"/>
      <family val="1"/>
    </font>
    <font>
      <b/>
      <sz val="22"/>
      <name val="ＭＳ 明朝"/>
      <family val="1"/>
      <charset val="128"/>
    </font>
    <font>
      <b/>
      <sz val="11"/>
      <name val="ＭＳ 明朝"/>
      <family val="1"/>
      <charset val="128"/>
    </font>
    <font>
      <sz val="22"/>
      <name val="Century Gothic"/>
      <family val="2"/>
    </font>
    <font>
      <sz val="11"/>
      <name val="Century Gothic"/>
      <family val="2"/>
    </font>
    <font>
      <sz val="14"/>
      <name val="Century Gothic"/>
      <family val="2"/>
    </font>
    <font>
      <sz val="16"/>
      <name val="ＭＳ Ｐゴシック"/>
      <family val="3"/>
      <charset val="128"/>
    </font>
    <font>
      <sz val="11"/>
      <color indexed="56"/>
      <name val="ＭＳ 明朝"/>
      <family val="1"/>
      <charset val="128"/>
    </font>
    <font>
      <sz val="10"/>
      <color indexed="56"/>
      <name val="ＭＳ 明朝"/>
      <family val="1"/>
      <charset val="128"/>
    </font>
    <font>
      <sz val="11"/>
      <color indexed="10"/>
      <name val="ＭＳ 明朝"/>
      <family val="1"/>
      <charset val="128"/>
    </font>
    <font>
      <sz val="10"/>
      <color indexed="10"/>
      <name val="ＭＳ 明朝"/>
      <family val="1"/>
      <charset val="128"/>
    </font>
    <font>
      <sz val="12"/>
      <name val="ＭＳ Ｐゴシック"/>
      <family val="3"/>
      <charset val="128"/>
    </font>
    <font>
      <sz val="11"/>
      <name val="ＭＳ Ｐ明朝"/>
      <family val="1"/>
      <charset val="128"/>
    </font>
    <font>
      <sz val="12"/>
      <name val="ＭＳ Ｐ明朝"/>
      <family val="1"/>
      <charset val="128"/>
    </font>
    <font>
      <sz val="10"/>
      <color rgb="FFFF0000"/>
      <name val="ＭＳ 明朝"/>
      <family val="1"/>
      <charset val="128"/>
    </font>
    <font>
      <sz val="10"/>
      <color rgb="FF0070C0"/>
      <name val="ＭＳ 明朝"/>
      <family val="1"/>
      <charset val="128"/>
    </font>
    <font>
      <sz val="11"/>
      <color rgb="FF0070C0"/>
      <name val="Century"/>
      <family val="1"/>
    </font>
    <font>
      <sz val="11"/>
      <color rgb="FF0070C0"/>
      <name val="ＭＳ 明朝"/>
      <family val="1"/>
      <charset val="128"/>
    </font>
    <font>
      <b/>
      <sz val="12"/>
      <color indexed="81"/>
      <name val="ＭＳ Ｐゴシック"/>
      <family val="3"/>
      <charset val="128"/>
    </font>
    <font>
      <sz val="11"/>
      <color rgb="FFFF0000"/>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33">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37" fillId="0" borderId="0">
      <alignment vertical="center"/>
    </xf>
  </cellStyleXfs>
  <cellXfs count="350">
    <xf numFmtId="0" fontId="0" fillId="0" borderId="0" xfId="0">
      <alignment vertical="center"/>
    </xf>
    <xf numFmtId="0" fontId="1" fillId="2" borderId="1" xfId="0" applyFont="1" applyFill="1" applyBorder="1" applyAlignment="1">
      <alignment horizontal="center" vertical="center"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1" fillId="0" borderId="5" xfId="0" applyFont="1" applyBorder="1" applyAlignment="1">
      <alignment horizontal="justify" vertical="top" wrapText="1"/>
    </xf>
    <xf numFmtId="0" fontId="1" fillId="0" borderId="1" xfId="0" applyFont="1" applyBorder="1" applyAlignment="1">
      <alignment horizontal="justify" vertical="top" wrapText="1"/>
    </xf>
    <xf numFmtId="0" fontId="1" fillId="0" borderId="6" xfId="0" applyFont="1" applyBorder="1" applyAlignment="1">
      <alignment horizontal="justify" vertical="top" wrapText="1"/>
    </xf>
    <xf numFmtId="49" fontId="1" fillId="0" borderId="3" xfId="0" applyNumberFormat="1" applyFont="1" applyBorder="1" applyAlignment="1">
      <alignment horizontal="justify" vertical="top" wrapText="1"/>
    </xf>
    <xf numFmtId="49" fontId="1" fillId="0" borderId="4" xfId="0" applyNumberFormat="1" applyFont="1" applyBorder="1" applyAlignment="1">
      <alignment horizontal="justify" vertical="top" wrapText="1"/>
    </xf>
    <xf numFmtId="49" fontId="1" fillId="0" borderId="5" xfId="0" applyNumberFormat="1" applyFont="1" applyBorder="1" applyAlignment="1">
      <alignment horizontal="justify" vertical="top" wrapText="1"/>
    </xf>
    <xf numFmtId="49" fontId="1" fillId="0" borderId="2" xfId="0" applyNumberFormat="1" applyFont="1" applyBorder="1" applyAlignment="1">
      <alignment horizontal="justify" vertical="top" wrapText="1"/>
    </xf>
    <xf numFmtId="0" fontId="1" fillId="0" borderId="6" xfId="0" applyFont="1" applyBorder="1" applyAlignment="1">
      <alignment vertical="top" wrapText="1"/>
    </xf>
    <xf numFmtId="49" fontId="3" fillId="0" borderId="0" xfId="0" applyNumberFormat="1" applyFont="1">
      <alignment vertical="center"/>
    </xf>
    <xf numFmtId="0" fontId="3" fillId="0" borderId="0" xfId="0" applyFont="1">
      <alignment vertical="center"/>
    </xf>
    <xf numFmtId="49" fontId="1" fillId="0" borderId="6" xfId="0" applyNumberFormat="1" applyFont="1" applyBorder="1" applyAlignment="1">
      <alignment horizontal="justify" vertical="top" wrapText="1"/>
    </xf>
    <xf numFmtId="49" fontId="1" fillId="0" borderId="7" xfId="0" applyNumberFormat="1" applyFont="1" applyBorder="1" applyAlignment="1">
      <alignment horizontal="justify" vertical="top" wrapText="1"/>
    </xf>
    <xf numFmtId="0" fontId="1" fillId="0" borderId="8" xfId="0" applyFont="1" applyBorder="1" applyAlignment="1">
      <alignment horizontal="justify" vertical="top" wrapText="1"/>
    </xf>
    <xf numFmtId="49" fontId="1" fillId="0" borderId="1" xfId="0" applyNumberFormat="1" applyFont="1" applyBorder="1" applyAlignment="1">
      <alignment horizontal="justify" vertical="top" wrapText="1"/>
    </xf>
    <xf numFmtId="49" fontId="1" fillId="0" borderId="8" xfId="0" applyNumberFormat="1" applyFont="1" applyBorder="1" applyAlignment="1">
      <alignment horizontal="justify" vertical="top" wrapText="1"/>
    </xf>
    <xf numFmtId="49" fontId="3" fillId="0" borderId="6" xfId="0" applyNumberFormat="1" applyFont="1" applyBorder="1">
      <alignment vertical="center"/>
    </xf>
    <xf numFmtId="0" fontId="1" fillId="0" borderId="7" xfId="0" applyFont="1" applyBorder="1" applyAlignment="1">
      <alignment horizontal="justify" vertical="top" wrapText="1"/>
    </xf>
    <xf numFmtId="0" fontId="1" fillId="0" borderId="2" xfId="0" applyFont="1" applyBorder="1" applyAlignment="1">
      <alignment vertical="top" wrapText="1"/>
    </xf>
    <xf numFmtId="0" fontId="1" fillId="0" borderId="7" xfId="0" applyFont="1" applyBorder="1" applyAlignment="1">
      <alignment vertical="top" wrapText="1"/>
    </xf>
    <xf numFmtId="49" fontId="3" fillId="0" borderId="9" xfId="0" applyNumberFormat="1" applyFont="1" applyBorder="1">
      <alignment vertical="center"/>
    </xf>
    <xf numFmtId="49" fontId="3" fillId="0" borderId="10" xfId="0" applyNumberFormat="1"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177" fontId="3" fillId="0" borderId="0" xfId="0" applyNumberFormat="1" applyFont="1">
      <alignment vertical="center"/>
    </xf>
    <xf numFmtId="176" fontId="3" fillId="0" borderId="0" xfId="0" applyNumberFormat="1" applyFont="1">
      <alignment vertical="center"/>
    </xf>
    <xf numFmtId="0" fontId="3" fillId="0" borderId="11" xfId="0" quotePrefix="1"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wrapText="1"/>
    </xf>
    <xf numFmtId="0" fontId="3" fillId="0" borderId="11" xfId="0" applyNumberFormat="1" applyFont="1" applyBorder="1">
      <alignment vertical="center"/>
    </xf>
    <xf numFmtId="176" fontId="3" fillId="0" borderId="11" xfId="0" applyNumberFormat="1" applyFont="1" applyBorder="1">
      <alignment vertical="center"/>
    </xf>
    <xf numFmtId="0" fontId="3" fillId="0" borderId="11" xfId="0" applyFont="1" applyBorder="1">
      <alignment vertical="center"/>
    </xf>
    <xf numFmtId="177" fontId="3" fillId="0" borderId="11" xfId="0" applyNumberFormat="1" applyFont="1" applyBorder="1">
      <alignment vertical="center"/>
    </xf>
    <xf numFmtId="0" fontId="4" fillId="0" borderId="11" xfId="0" applyFont="1" applyBorder="1">
      <alignment vertical="center"/>
    </xf>
    <xf numFmtId="49" fontId="3" fillId="0" borderId="2" xfId="0" applyNumberFormat="1" applyFont="1" applyBorder="1">
      <alignment vertical="center"/>
    </xf>
    <xf numFmtId="49" fontId="3" fillId="0" borderId="7" xfId="0" applyNumberFormat="1" applyFont="1" applyBorder="1">
      <alignment vertical="center"/>
    </xf>
    <xf numFmtId="0" fontId="1" fillId="2" borderId="12" xfId="0" applyFont="1" applyFill="1" applyBorder="1" applyAlignment="1">
      <alignment vertical="center" wrapText="1"/>
    </xf>
    <xf numFmtId="0" fontId="1" fillId="2" borderId="1" xfId="0" applyFont="1" applyFill="1" applyBorder="1" applyAlignment="1">
      <alignment vertical="center" wrapText="1"/>
    </xf>
    <xf numFmtId="0" fontId="1" fillId="2" borderId="12" xfId="0" applyFont="1" applyFill="1" applyBorder="1" applyAlignment="1">
      <alignment horizontal="center" vertical="center" wrapText="1"/>
    </xf>
    <xf numFmtId="176" fontId="3" fillId="3" borderId="11" xfId="0"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0" fillId="4" borderId="15" xfId="0" applyFill="1" applyBorder="1">
      <alignment vertical="center"/>
    </xf>
    <xf numFmtId="0" fontId="0" fillId="5" borderId="15" xfId="0" applyFill="1" applyBorder="1">
      <alignment vertical="center"/>
    </xf>
    <xf numFmtId="0" fontId="8" fillId="0" borderId="0" xfId="0" applyFont="1" applyAlignment="1">
      <alignment horizontal="right" vertical="center"/>
    </xf>
    <xf numFmtId="0" fontId="3" fillId="0" borderId="0" xfId="0" applyFont="1" applyAlignment="1">
      <alignment horizontal="right" vertical="center" wrapText="1"/>
    </xf>
    <xf numFmtId="176" fontId="3" fillId="0" borderId="11" xfId="0" applyNumberFormat="1" applyFont="1" applyBorder="1" applyAlignment="1">
      <alignment horizontal="right" vertical="center"/>
    </xf>
    <xf numFmtId="0" fontId="0" fillId="0" borderId="16" xfId="0" applyBorder="1">
      <alignment vertical="center"/>
    </xf>
    <xf numFmtId="176" fontId="3" fillId="0" borderId="11" xfId="0" applyNumberFormat="1" applyFont="1" applyBorder="1" applyAlignment="1" applyProtection="1">
      <alignment horizontal="right" vertical="center"/>
    </xf>
    <xf numFmtId="0" fontId="3" fillId="0" borderId="0" xfId="0" quotePrefix="1" applyFont="1" applyAlignment="1">
      <alignment horizontal="left" vertical="center"/>
    </xf>
    <xf numFmtId="0" fontId="3" fillId="0" borderId="17" xfId="0" applyFont="1" applyBorder="1" applyAlignment="1">
      <alignment horizontal="left" vertical="center"/>
    </xf>
    <xf numFmtId="49" fontId="3" fillId="6" borderId="2" xfId="0" applyNumberFormat="1" applyFont="1" applyFill="1" applyBorder="1">
      <alignment vertical="center"/>
    </xf>
    <xf numFmtId="0" fontId="1" fillId="6" borderId="2" xfId="0" applyFont="1" applyFill="1" applyBorder="1" applyAlignment="1">
      <alignment horizontal="justify" vertical="top" wrapText="1"/>
    </xf>
    <xf numFmtId="49" fontId="1" fillId="6" borderId="3" xfId="0" applyNumberFormat="1" applyFont="1" applyFill="1" applyBorder="1" applyAlignment="1">
      <alignment horizontal="justify" vertical="top" wrapText="1"/>
    </xf>
    <xf numFmtId="0" fontId="1" fillId="6" borderId="7" xfId="0" applyFont="1" applyFill="1" applyBorder="1" applyAlignment="1">
      <alignment horizontal="justify" vertical="top" wrapText="1"/>
    </xf>
    <xf numFmtId="49" fontId="1" fillId="6" borderId="7" xfId="0" applyNumberFormat="1" applyFont="1" applyFill="1" applyBorder="1" applyAlignment="1">
      <alignment horizontal="justify" vertical="top" wrapText="1"/>
    </xf>
    <xf numFmtId="0" fontId="1" fillId="6" borderId="4" xfId="0" applyFont="1" applyFill="1" applyBorder="1" applyAlignment="1">
      <alignment horizontal="justify" vertical="top" wrapText="1"/>
    </xf>
    <xf numFmtId="0" fontId="1" fillId="6" borderId="6" xfId="0" applyFont="1" applyFill="1" applyBorder="1" applyAlignment="1">
      <alignment horizontal="justify" vertical="top" wrapText="1"/>
    </xf>
    <xf numFmtId="0" fontId="15" fillId="0" borderId="11" xfId="0" quotePrefix="1" applyFont="1" applyBorder="1" applyAlignment="1">
      <alignment horizontal="center" vertical="center"/>
    </xf>
    <xf numFmtId="0" fontId="15" fillId="0" borderId="11" xfId="0" applyFont="1" applyBorder="1" applyAlignment="1">
      <alignment horizontal="center" vertical="center"/>
    </xf>
    <xf numFmtId="0" fontId="3" fillId="0" borderId="14" xfId="0" applyFont="1" applyBorder="1" applyAlignment="1">
      <alignment vertical="center" wrapText="1"/>
    </xf>
    <xf numFmtId="0" fontId="3" fillId="0" borderId="17" xfId="0" applyFont="1" applyBorder="1" applyAlignment="1">
      <alignment vertical="center" wrapText="1"/>
    </xf>
    <xf numFmtId="0" fontId="3" fillId="0" borderId="11" xfId="0" applyFont="1" applyBorder="1" applyAlignment="1">
      <alignment horizontal="center" vertical="center" wrapText="1" shrinkToFit="1"/>
    </xf>
    <xf numFmtId="0" fontId="8" fillId="0" borderId="0" xfId="0" applyFont="1" applyAlignment="1">
      <alignment vertical="center" wrapText="1"/>
    </xf>
    <xf numFmtId="0" fontId="8" fillId="0" borderId="11" xfId="0" applyFont="1" applyBorder="1" applyAlignment="1">
      <alignment vertical="center" wrapText="1"/>
    </xf>
    <xf numFmtId="0" fontId="15" fillId="0" borderId="0" xfId="0" applyNumberFormat="1" applyFont="1">
      <alignment vertical="center"/>
    </xf>
    <xf numFmtId="0" fontId="3" fillId="0" borderId="18" xfId="0" applyFont="1" applyBorder="1">
      <alignment vertical="center"/>
    </xf>
    <xf numFmtId="0" fontId="3" fillId="0" borderId="19" xfId="0" applyFont="1" applyBorder="1">
      <alignment vertical="center"/>
    </xf>
    <xf numFmtId="0" fontId="3" fillId="0" borderId="6" xfId="0" applyFont="1" applyBorder="1" applyAlignment="1">
      <alignment horizontal="center" vertical="center"/>
    </xf>
    <xf numFmtId="0" fontId="16" fillId="0" borderId="2" xfId="0" applyFont="1" applyBorder="1" applyAlignment="1">
      <alignment horizontal="center" vertical="center"/>
    </xf>
    <xf numFmtId="0" fontId="8" fillId="0" borderId="2" xfId="0" applyFont="1" applyBorder="1" applyAlignment="1">
      <alignment horizontal="right" vertical="top"/>
    </xf>
    <xf numFmtId="0" fontId="3" fillId="0" borderId="0" xfId="0" applyFont="1" applyAlignment="1">
      <alignment horizontal="center" vertical="center" textRotation="255"/>
    </xf>
    <xf numFmtId="0" fontId="8" fillId="0" borderId="0" xfId="0" applyFont="1" applyAlignment="1">
      <alignment horizontal="center"/>
    </xf>
    <xf numFmtId="49" fontId="17" fillId="0" borderId="0" xfId="0" applyNumberFormat="1" applyFont="1" applyAlignment="1">
      <alignment horizontal="center" vertical="center"/>
    </xf>
    <xf numFmtId="0" fontId="3" fillId="0" borderId="20" xfId="0" applyFont="1" applyBorder="1">
      <alignment vertical="center"/>
    </xf>
    <xf numFmtId="0" fontId="3" fillId="0" borderId="21" xfId="0" applyFont="1" applyBorder="1" applyAlignment="1">
      <alignment horizontal="center" vertical="center" textRotation="255"/>
    </xf>
    <xf numFmtId="0" fontId="3" fillId="0" borderId="22" xfId="0" applyFont="1" applyBorder="1">
      <alignment vertical="center"/>
    </xf>
    <xf numFmtId="0" fontId="18" fillId="0" borderId="7" xfId="0" applyFont="1" applyFill="1" applyBorder="1" applyAlignment="1">
      <alignment horizontal="center" vertical="center"/>
    </xf>
    <xf numFmtId="0" fontId="18" fillId="7" borderId="8" xfId="0" applyFont="1" applyFill="1" applyBorder="1" applyAlignment="1">
      <alignment horizontal="center" vertical="center"/>
    </xf>
    <xf numFmtId="49" fontId="19" fillId="0" borderId="0" xfId="0" applyNumberFormat="1" applyFont="1" applyAlignment="1">
      <alignment horizontal="center" vertical="center"/>
    </xf>
    <xf numFmtId="0" fontId="19" fillId="0" borderId="19" xfId="0" applyFont="1" applyBorder="1">
      <alignment vertical="center"/>
    </xf>
    <xf numFmtId="0" fontId="19" fillId="0" borderId="18" xfId="0" applyFont="1" applyBorder="1">
      <alignment vertical="center"/>
    </xf>
    <xf numFmtId="0" fontId="20" fillId="0" borderId="19" xfId="0" applyFont="1" applyBorder="1">
      <alignment vertical="center"/>
    </xf>
    <xf numFmtId="0" fontId="20" fillId="0" borderId="18" xfId="0" applyFont="1" applyBorder="1">
      <alignment vertical="center"/>
    </xf>
    <xf numFmtId="0" fontId="21" fillId="0" borderId="0" xfId="0" applyFont="1" applyAlignment="1">
      <alignment horizontal="center" vertical="center" textRotation="255"/>
    </xf>
    <xf numFmtId="0" fontId="21" fillId="0" borderId="19" xfId="0" applyFont="1" applyBorder="1" applyAlignment="1">
      <alignment horizontal="center" vertical="center" textRotation="255"/>
    </xf>
    <xf numFmtId="0" fontId="21"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18" xfId="0" applyFont="1" applyBorder="1" applyAlignment="1">
      <alignment horizontal="center" vertical="center" textRotation="255"/>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7" xfId="0" applyFont="1" applyFill="1" applyBorder="1" applyAlignment="1">
      <alignment vertical="center" wrapText="1"/>
    </xf>
    <xf numFmtId="0" fontId="3" fillId="0" borderId="11" xfId="0" applyFont="1" applyFill="1" applyBorder="1" applyAlignment="1">
      <alignment horizontal="center" vertical="center"/>
    </xf>
    <xf numFmtId="0" fontId="3" fillId="0" borderId="0" xfId="0" applyFont="1" applyFill="1">
      <alignment vertical="center"/>
    </xf>
    <xf numFmtId="0" fontId="0" fillId="0" borderId="0" xfId="0" applyBorder="1">
      <alignment vertical="center"/>
    </xf>
    <xf numFmtId="0" fontId="22" fillId="0" borderId="0" xfId="0" applyFont="1">
      <alignment vertical="center"/>
    </xf>
    <xf numFmtId="0" fontId="8" fillId="0" borderId="11" xfId="0" applyFont="1" applyBorder="1" applyAlignment="1">
      <alignment horizontal="center" vertical="center" wrapText="1"/>
    </xf>
    <xf numFmtId="0" fontId="23" fillId="0" borderId="13" xfId="0" applyFont="1" applyBorder="1" applyAlignment="1">
      <alignment horizontal="left" vertical="center"/>
    </xf>
    <xf numFmtId="0" fontId="23" fillId="0" borderId="14" xfId="0" applyFont="1" applyBorder="1" applyAlignment="1">
      <alignment horizontal="left" vertical="center"/>
    </xf>
    <xf numFmtId="0" fontId="23" fillId="0" borderId="17" xfId="0" applyFont="1" applyBorder="1" applyAlignment="1">
      <alignment vertical="center" wrapText="1"/>
    </xf>
    <xf numFmtId="0" fontId="23" fillId="0" borderId="11" xfId="0" applyFont="1" applyBorder="1" applyAlignment="1">
      <alignment horizontal="center" vertical="center"/>
    </xf>
    <xf numFmtId="0" fontId="23" fillId="0" borderId="11" xfId="0" applyFont="1" applyBorder="1" applyAlignment="1">
      <alignment horizontal="center" vertical="center" shrinkToFit="1"/>
    </xf>
    <xf numFmtId="0" fontId="24" fillId="0" borderId="11" xfId="0" applyFont="1" applyBorder="1" applyAlignment="1">
      <alignment vertical="center" wrapText="1"/>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17" xfId="0" applyFont="1" applyBorder="1" applyAlignment="1">
      <alignment vertical="center" wrapText="1"/>
    </xf>
    <xf numFmtId="0" fontId="25" fillId="0" borderId="11" xfId="0" applyFont="1" applyBorder="1" applyAlignment="1">
      <alignment horizontal="center" vertical="center"/>
    </xf>
    <xf numFmtId="0" fontId="25" fillId="0" borderId="11" xfId="0" applyFont="1" applyBorder="1" applyAlignment="1">
      <alignment horizontal="center" vertical="center" shrinkToFit="1"/>
    </xf>
    <xf numFmtId="0" fontId="26" fillId="0" borderId="11" xfId="0" applyFont="1" applyBorder="1" applyAlignment="1">
      <alignment vertical="center" wrapText="1"/>
    </xf>
    <xf numFmtId="0" fontId="25" fillId="0" borderId="0" xfId="0" applyFont="1">
      <alignment vertical="center"/>
    </xf>
    <xf numFmtId="0" fontId="23" fillId="0" borderId="0" xfId="0" applyFont="1">
      <alignment vertical="center"/>
    </xf>
    <xf numFmtId="0" fontId="24" fillId="0" borderId="11" xfId="0" applyFont="1" applyBorder="1" applyAlignment="1">
      <alignment horizontal="center" vertical="center" wrapText="1"/>
    </xf>
    <xf numFmtId="0" fontId="3" fillId="0" borderId="0" xfId="0" applyFont="1" applyBorder="1" applyAlignment="1">
      <alignment horizontal="center" vertical="center"/>
    </xf>
    <xf numFmtId="0" fontId="3" fillId="0" borderId="23" xfId="0" applyFont="1" applyFill="1" applyBorder="1" applyAlignment="1">
      <alignment horizontal="center" vertical="center"/>
    </xf>
    <xf numFmtId="176" fontId="3" fillId="0" borderId="1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25"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shrinkToFit="1"/>
    </xf>
    <xf numFmtId="0" fontId="23" fillId="0" borderId="0" xfId="0" applyFont="1" applyBorder="1" applyAlignment="1">
      <alignment horizontal="center" vertical="center" shrinkToFit="1"/>
    </xf>
    <xf numFmtId="0" fontId="8"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3" fillId="0" borderId="0" xfId="0" quotePrefix="1" applyFont="1">
      <alignment vertical="center"/>
    </xf>
    <xf numFmtId="0" fontId="27" fillId="0" borderId="11" xfId="0" quotePrefix="1" applyFont="1" applyBorder="1">
      <alignment vertical="center"/>
    </xf>
    <xf numFmtId="0" fontId="0" fillId="0" borderId="11" xfId="0" applyBorder="1">
      <alignment vertical="center"/>
    </xf>
    <xf numFmtId="0" fontId="4" fillId="0" borderId="11" xfId="0" quotePrefix="1" applyFont="1" applyBorder="1">
      <alignment vertical="center"/>
    </xf>
    <xf numFmtId="0" fontId="27" fillId="0" borderId="11" xfId="0" applyFont="1" applyBorder="1">
      <alignment vertical="center"/>
    </xf>
    <xf numFmtId="0" fontId="3" fillId="3" borderId="27" xfId="0" applyFont="1" applyFill="1" applyBorder="1" applyAlignment="1">
      <alignment horizontal="center" vertical="center"/>
    </xf>
    <xf numFmtId="0" fontId="3" fillId="0" borderId="11" xfId="0" applyFont="1" applyBorder="1" applyAlignment="1">
      <alignment horizontal="center" vertical="center" wrapText="1"/>
    </xf>
    <xf numFmtId="176" fontId="8" fillId="0" borderId="11" xfId="0" applyNumberFormat="1" applyFont="1" applyBorder="1">
      <alignment vertical="center"/>
    </xf>
    <xf numFmtId="0" fontId="3" fillId="0" borderId="11" xfId="0" applyNumberFormat="1" applyFont="1" applyBorder="1" applyAlignment="1">
      <alignment horizontal="center" vertical="center"/>
    </xf>
    <xf numFmtId="176" fontId="8" fillId="0" borderId="11" xfId="0" applyNumberFormat="1" applyFont="1" applyBorder="1" applyAlignment="1">
      <alignment horizontal="right" vertical="center"/>
    </xf>
    <xf numFmtId="0" fontId="3" fillId="0" borderId="11" xfId="0" quotePrefix="1" applyFont="1" applyFill="1" applyBorder="1" applyAlignment="1">
      <alignment horizontal="center" vertical="center"/>
    </xf>
    <xf numFmtId="176" fontId="8" fillId="0" borderId="11" xfId="0" applyNumberFormat="1" applyFont="1" applyFill="1" applyBorder="1">
      <alignmen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vertical="center" wrapText="1"/>
    </xf>
    <xf numFmtId="0" fontId="3" fillId="0" borderId="23" xfId="0" applyFont="1" applyBorder="1" applyAlignment="1">
      <alignment horizontal="center" vertical="center"/>
    </xf>
    <xf numFmtId="0" fontId="3" fillId="0" borderId="23" xfId="0" applyFont="1" applyBorder="1" applyAlignment="1">
      <alignment horizontal="center" vertical="center" shrinkToFi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3" fillId="3" borderId="0" xfId="0" applyFont="1" applyFill="1" applyBorder="1" applyAlignment="1">
      <alignment horizontal="center" vertical="center"/>
    </xf>
    <xf numFmtId="0" fontId="31" fillId="0" borderId="11" xfId="0" applyFont="1" applyBorder="1" applyAlignment="1">
      <alignment vertical="center" wrapText="1"/>
    </xf>
    <xf numFmtId="0" fontId="11" fillId="8" borderId="23" xfId="0" applyFont="1" applyFill="1" applyBorder="1" applyAlignment="1">
      <alignment horizontal="center" vertical="center"/>
    </xf>
    <xf numFmtId="0" fontId="3" fillId="8" borderId="24"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23" xfId="0" applyFont="1" applyFill="1" applyBorder="1" applyAlignment="1">
      <alignment horizontal="center" vertical="center" wrapText="1" shrinkToFit="1"/>
    </xf>
    <xf numFmtId="0" fontId="8" fillId="8" borderId="23" xfId="0" applyFont="1" applyFill="1" applyBorder="1" applyAlignment="1">
      <alignment horizontal="center" vertical="center" wrapText="1"/>
    </xf>
    <xf numFmtId="0" fontId="15" fillId="8" borderId="23" xfId="0" applyNumberFormat="1" applyFont="1" applyFill="1" applyBorder="1" applyAlignment="1">
      <alignment horizontal="center" vertical="center"/>
    </xf>
    <xf numFmtId="176" fontId="3" fillId="8" borderId="23" xfId="0" applyNumberFormat="1" applyFont="1" applyFill="1" applyBorder="1" applyAlignment="1">
      <alignment horizontal="center" vertical="center"/>
    </xf>
    <xf numFmtId="176" fontId="3" fillId="8" borderId="11" xfId="0" applyNumberFormat="1" applyFont="1" applyFill="1" applyBorder="1" applyAlignment="1">
      <alignment horizontal="center" vertical="center"/>
    </xf>
    <xf numFmtId="0" fontId="3" fillId="8" borderId="13" xfId="0" applyFont="1" applyFill="1" applyBorder="1" applyAlignment="1">
      <alignment horizontal="left" vertical="center"/>
    </xf>
    <xf numFmtId="0" fontId="3" fillId="8" borderId="14" xfId="0" applyFont="1" applyFill="1" applyBorder="1" applyAlignment="1">
      <alignment vertical="center" wrapText="1"/>
    </xf>
    <xf numFmtId="0" fontId="3" fillId="8" borderId="17" xfId="0" applyFont="1" applyFill="1" applyBorder="1" applyAlignment="1">
      <alignment vertical="center" wrapText="1"/>
    </xf>
    <xf numFmtId="0" fontId="3" fillId="8" borderId="11" xfId="0" applyFont="1" applyFill="1" applyBorder="1" applyAlignment="1">
      <alignment horizontal="center" vertical="center"/>
    </xf>
    <xf numFmtId="0" fontId="3" fillId="8" borderId="11" xfId="0" applyFont="1" applyFill="1" applyBorder="1" applyAlignment="1">
      <alignment horizontal="center" vertical="center" shrinkToFit="1"/>
    </xf>
    <xf numFmtId="0" fontId="8" fillId="8" borderId="11" xfId="0" applyFont="1" applyFill="1" applyBorder="1" applyAlignment="1">
      <alignment horizontal="center" vertical="center" wrapText="1"/>
    </xf>
    <xf numFmtId="0" fontId="33" fillId="0" borderId="11" xfId="0" applyFont="1" applyBorder="1" applyAlignment="1">
      <alignment vertical="center" wrapText="1"/>
    </xf>
    <xf numFmtId="0" fontId="33" fillId="8" borderId="11" xfId="0" applyFont="1" applyFill="1" applyBorder="1" applyAlignment="1">
      <alignment vertical="center" wrapText="1"/>
    </xf>
    <xf numFmtId="0" fontId="15" fillId="9" borderId="11" xfId="0" quotePrefix="1" applyFont="1" applyFill="1" applyBorder="1" applyAlignment="1">
      <alignment horizontal="center" vertical="center"/>
    </xf>
    <xf numFmtId="0" fontId="15" fillId="9" borderId="11" xfId="0" applyFont="1" applyFill="1" applyBorder="1" applyAlignment="1">
      <alignment horizontal="center" vertical="center"/>
    </xf>
    <xf numFmtId="0" fontId="3" fillId="9" borderId="13" xfId="0" applyFont="1" applyFill="1" applyBorder="1" applyAlignment="1">
      <alignment horizontal="left" vertical="center"/>
    </xf>
    <xf numFmtId="0" fontId="3" fillId="9" borderId="14" xfId="0" applyFont="1" applyFill="1" applyBorder="1" applyAlignment="1">
      <alignment horizontal="left" vertical="center"/>
    </xf>
    <xf numFmtId="0" fontId="3" fillId="9" borderId="17" xfId="0" applyFont="1" applyFill="1" applyBorder="1" applyAlignment="1">
      <alignment vertical="center" wrapText="1"/>
    </xf>
    <xf numFmtId="0" fontId="3" fillId="9" borderId="11" xfId="0" applyFont="1" applyFill="1" applyBorder="1" applyAlignment="1">
      <alignment horizontal="center" vertical="center"/>
    </xf>
    <xf numFmtId="0" fontId="3" fillId="9" borderId="11" xfId="0" applyFont="1" applyFill="1" applyBorder="1" applyAlignment="1">
      <alignment horizontal="center" vertical="center" shrinkToFit="1"/>
    </xf>
    <xf numFmtId="0" fontId="33" fillId="9" borderId="11" xfId="0" applyFont="1" applyFill="1" applyBorder="1" applyAlignment="1">
      <alignment vertical="center" wrapText="1"/>
    </xf>
    <xf numFmtId="0" fontId="3" fillId="9" borderId="11" xfId="0" applyFont="1" applyFill="1" applyBorder="1" applyAlignment="1">
      <alignment horizontal="center" vertical="center" wrapText="1" shrinkToFit="1"/>
    </xf>
    <xf numFmtId="0" fontId="3" fillId="9" borderId="14" xfId="0" applyFont="1" applyFill="1" applyBorder="1" applyAlignment="1">
      <alignment vertical="center" wrapText="1"/>
    </xf>
    <xf numFmtId="0" fontId="31" fillId="9" borderId="11" xfId="0" applyFont="1" applyFill="1" applyBorder="1" applyAlignment="1">
      <alignment vertical="center" wrapText="1"/>
    </xf>
    <xf numFmtId="0" fontId="32" fillId="9" borderId="11" xfId="0" quotePrefix="1" applyFont="1" applyFill="1" applyBorder="1" applyAlignment="1">
      <alignment horizontal="center" vertical="center"/>
    </xf>
    <xf numFmtId="0" fontId="32" fillId="9" borderId="11" xfId="0" applyFont="1" applyFill="1" applyBorder="1" applyAlignment="1">
      <alignment horizontal="center" vertical="center"/>
    </xf>
    <xf numFmtId="0" fontId="33" fillId="9" borderId="13" xfId="0" applyFont="1" applyFill="1" applyBorder="1" applyAlignment="1">
      <alignment horizontal="left" vertical="center"/>
    </xf>
    <xf numFmtId="0" fontId="33" fillId="9" borderId="14" xfId="0" applyFont="1" applyFill="1" applyBorder="1" applyAlignment="1">
      <alignment vertical="center" wrapText="1"/>
    </xf>
    <xf numFmtId="0" fontId="33" fillId="9" borderId="17" xfId="0" applyFont="1" applyFill="1" applyBorder="1" applyAlignment="1">
      <alignment vertical="center" wrapText="1"/>
    </xf>
    <xf numFmtId="0" fontId="33" fillId="9" borderId="11" xfId="0" applyFont="1" applyFill="1" applyBorder="1" applyAlignment="1">
      <alignment horizontal="center" vertical="center"/>
    </xf>
    <xf numFmtId="0" fontId="33" fillId="9" borderId="11" xfId="0" applyFont="1" applyFill="1" applyBorder="1" applyAlignment="1">
      <alignment horizontal="center" vertical="center" shrinkToFit="1"/>
    </xf>
    <xf numFmtId="176" fontId="3" fillId="9" borderId="11" xfId="0" applyNumberFormat="1" applyFont="1" applyFill="1" applyBorder="1" applyAlignment="1">
      <alignment horizontal="center" vertical="center"/>
    </xf>
    <xf numFmtId="0" fontId="3" fillId="9" borderId="23" xfId="0" applyFont="1" applyFill="1" applyBorder="1" applyAlignment="1">
      <alignment horizontal="center" vertical="center"/>
    </xf>
    <xf numFmtId="0" fontId="33" fillId="9" borderId="14" xfId="0" applyFont="1" applyFill="1" applyBorder="1" applyAlignment="1">
      <alignment horizontal="left" vertical="center"/>
    </xf>
    <xf numFmtId="0" fontId="31" fillId="9" borderId="11" xfId="0" applyFont="1" applyFill="1" applyBorder="1" applyAlignment="1">
      <alignment horizontal="center" vertical="center" wrapText="1"/>
    </xf>
    <xf numFmtId="176" fontId="8" fillId="8" borderId="11" xfId="0" applyNumberFormat="1" applyFont="1" applyFill="1" applyBorder="1">
      <alignment vertical="center"/>
    </xf>
    <xf numFmtId="179" fontId="3" fillId="9" borderId="11" xfId="0" applyNumberFormat="1" applyFont="1" applyFill="1" applyBorder="1" applyAlignment="1">
      <alignment horizontal="center" vertical="center"/>
    </xf>
    <xf numFmtId="176" fontId="8" fillId="9" borderId="11" xfId="0" applyNumberFormat="1" applyFont="1" applyFill="1" applyBorder="1">
      <alignment vertical="center"/>
    </xf>
    <xf numFmtId="179" fontId="3" fillId="0" borderId="11" xfId="0" applyNumberFormat="1" applyFont="1" applyBorder="1" applyAlignment="1">
      <alignment horizontal="center" vertical="center"/>
    </xf>
    <xf numFmtId="0" fontId="3" fillId="0" borderId="23" xfId="0" applyNumberFormat="1" applyFont="1" applyBorder="1" applyAlignment="1">
      <alignment horizontal="center" vertical="center"/>
    </xf>
    <xf numFmtId="176" fontId="8" fillId="0" borderId="23" xfId="0" applyNumberFormat="1" applyFont="1" applyBorder="1" applyAlignment="1">
      <alignment horizontal="right" vertical="center"/>
    </xf>
    <xf numFmtId="179" fontId="3" fillId="8" borderId="11" xfId="0" applyNumberFormat="1" applyFont="1" applyFill="1" applyBorder="1" applyAlignment="1">
      <alignment horizontal="center" vertical="center"/>
    </xf>
    <xf numFmtId="179" fontId="33" fillId="9" borderId="11" xfId="0" applyNumberFormat="1" applyFont="1" applyFill="1" applyBorder="1" applyAlignment="1">
      <alignment horizontal="center" vertical="center"/>
    </xf>
    <xf numFmtId="176" fontId="31" fillId="9" borderId="11" xfId="0" applyNumberFormat="1" applyFont="1" applyFill="1" applyBorder="1">
      <alignment vertical="center"/>
    </xf>
    <xf numFmtId="0" fontId="23" fillId="0" borderId="11" xfId="0" applyNumberFormat="1" applyFont="1" applyBorder="1" applyAlignment="1">
      <alignment horizontal="center" vertical="center"/>
    </xf>
    <xf numFmtId="176" fontId="24" fillId="0" borderId="11" xfId="0" applyNumberFormat="1" applyFont="1" applyBorder="1" applyAlignment="1">
      <alignment horizontal="right" vertical="center"/>
    </xf>
    <xf numFmtId="176" fontId="24" fillId="0" borderId="11" xfId="0" applyNumberFormat="1" applyFont="1" applyBorder="1">
      <alignment vertical="center"/>
    </xf>
    <xf numFmtId="0" fontId="33" fillId="9" borderId="11" xfId="0" applyNumberFormat="1" applyFont="1" applyFill="1" applyBorder="1" applyAlignment="1">
      <alignment horizontal="center" vertical="center"/>
    </xf>
    <xf numFmtId="0" fontId="25" fillId="0" borderId="11" xfId="0" applyNumberFormat="1" applyFont="1" applyBorder="1" applyAlignment="1">
      <alignment horizontal="center" vertical="center"/>
    </xf>
    <xf numFmtId="176" fontId="26" fillId="0" borderId="11" xfId="0" applyNumberFormat="1" applyFont="1" applyBorder="1" applyAlignment="1">
      <alignment horizontal="right" vertical="center"/>
    </xf>
    <xf numFmtId="176" fontId="26" fillId="0" borderId="11" xfId="0" applyNumberFormat="1" applyFont="1" applyBorder="1">
      <alignment vertical="center"/>
    </xf>
    <xf numFmtId="176" fontId="31" fillId="9" borderId="11" xfId="0" applyNumberFormat="1" applyFont="1" applyFill="1" applyBorder="1" applyAlignment="1">
      <alignment horizontal="right" vertical="center"/>
    </xf>
    <xf numFmtId="0" fontId="35" fillId="0" borderId="11" xfId="0" quotePrefix="1"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11" xfId="0" applyFont="1" applyBorder="1" applyAlignment="1">
      <alignment horizontal="center" vertical="center" shrinkToFit="1"/>
    </xf>
    <xf numFmtId="0" fontId="30" fillId="0" borderId="11" xfId="0" applyFont="1" applyBorder="1" applyAlignment="1">
      <alignment vertical="center" wrapText="1"/>
    </xf>
    <xf numFmtId="0" fontId="36" fillId="0" borderId="11" xfId="0" quotePrefix="1"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1" xfId="0" applyFont="1" applyBorder="1" applyAlignment="1">
      <alignment horizontal="center" vertical="center" shrinkToFit="1"/>
    </xf>
    <xf numFmtId="0" fontId="35" fillId="0" borderId="17" xfId="0" applyFont="1" applyBorder="1" applyAlignment="1">
      <alignment horizontal="left" vertical="center"/>
    </xf>
    <xf numFmtId="0" fontId="35" fillId="0" borderId="11" xfId="0" applyNumberFormat="1" applyFont="1" applyBorder="1">
      <alignment vertical="center"/>
    </xf>
    <xf numFmtId="176" fontId="35" fillId="0" borderId="11" xfId="0" applyNumberFormat="1" applyFont="1" applyBorder="1" applyAlignment="1" applyProtection="1">
      <alignment horizontal="right" vertical="center"/>
    </xf>
    <xf numFmtId="176" fontId="35" fillId="0" borderId="11" xfId="0" applyNumberFormat="1" applyFont="1" applyBorder="1">
      <alignment vertical="center"/>
    </xf>
    <xf numFmtId="0" fontId="35" fillId="0" borderId="11" xfId="0" applyFont="1" applyBorder="1">
      <alignment vertical="center"/>
    </xf>
    <xf numFmtId="49" fontId="1" fillId="6" borderId="2" xfId="0" applyNumberFormat="1" applyFont="1" applyFill="1" applyBorder="1" applyAlignment="1">
      <alignment horizontal="justify" vertical="top" wrapText="1"/>
    </xf>
    <xf numFmtId="0" fontId="1" fillId="6" borderId="3" xfId="0" applyFont="1" applyFill="1" applyBorder="1" applyAlignment="1">
      <alignment horizontal="justify" vertical="top" wrapText="1"/>
    </xf>
    <xf numFmtId="49" fontId="3" fillId="6" borderId="9" xfId="0" applyNumberFormat="1" applyFont="1" applyFill="1" applyBorder="1">
      <alignment vertical="center"/>
    </xf>
    <xf numFmtId="49" fontId="1" fillId="6" borderId="6" xfId="0" applyNumberFormat="1" applyFont="1" applyFill="1" applyBorder="1" applyAlignment="1">
      <alignment horizontal="justify" vertical="top" wrapText="1"/>
    </xf>
    <xf numFmtId="49" fontId="1" fillId="6" borderId="5" xfId="0" applyNumberFormat="1" applyFont="1" applyFill="1" applyBorder="1" applyAlignment="1">
      <alignment horizontal="justify" vertical="top" wrapText="1"/>
    </xf>
    <xf numFmtId="49" fontId="1" fillId="6" borderId="4" xfId="0" applyNumberFormat="1" applyFont="1" applyFill="1" applyBorder="1" applyAlignment="1">
      <alignment horizontal="justify" vertical="top" wrapText="1"/>
    </xf>
    <xf numFmtId="176" fontId="36" fillId="0" borderId="11" xfId="0" applyNumberFormat="1" applyFont="1" applyBorder="1">
      <alignment vertical="center"/>
    </xf>
    <xf numFmtId="0" fontId="3" fillId="8" borderId="23" xfId="0" applyFont="1" applyFill="1" applyBorder="1" applyAlignment="1">
      <alignment horizontal="center" vertical="center" wrapText="1"/>
    </xf>
    <xf numFmtId="0" fontId="3" fillId="0" borderId="11" xfId="0" applyFont="1" applyFill="1" applyBorder="1" applyAlignment="1">
      <alignment vertical="center" wrapText="1"/>
    </xf>
    <xf numFmtId="176" fontId="3" fillId="0" borderId="11" xfId="0" applyNumberFormat="1" applyFont="1" applyFill="1" applyBorder="1" applyAlignment="1">
      <alignment horizontal="right" vertical="center"/>
    </xf>
    <xf numFmtId="176" fontId="3" fillId="0" borderId="11" xfId="0" applyNumberFormat="1" applyFont="1" applyFill="1" applyBorder="1">
      <alignment vertical="center"/>
    </xf>
    <xf numFmtId="0" fontId="36" fillId="0" borderId="11" xfId="0" applyFont="1" applyBorder="1">
      <alignment vertical="center"/>
    </xf>
    <xf numFmtId="0" fontId="3" fillId="0" borderId="11" xfId="0" applyFont="1" applyFill="1" applyBorder="1" applyAlignment="1">
      <alignment horizontal="center" vertical="center" wrapText="1" shrinkToFit="1"/>
    </xf>
    <xf numFmtId="49" fontId="3" fillId="10" borderId="9" xfId="0" applyNumberFormat="1" applyFont="1" applyFill="1" applyBorder="1">
      <alignment vertical="center"/>
    </xf>
    <xf numFmtId="0" fontId="1" fillId="10" borderId="2" xfId="0" applyFont="1" applyFill="1" applyBorder="1" applyAlignment="1">
      <alignment horizontal="justify" vertical="top" wrapText="1"/>
    </xf>
    <xf numFmtId="49" fontId="1" fillId="10" borderId="6" xfId="0" applyNumberFormat="1" applyFont="1" applyFill="1" applyBorder="1" applyAlignment="1">
      <alignment horizontal="justify" vertical="top" wrapText="1"/>
    </xf>
    <xf numFmtId="0" fontId="1" fillId="10" borderId="6" xfId="0" applyFont="1" applyFill="1" applyBorder="1" applyAlignment="1">
      <alignment horizontal="justify" vertical="top" wrapText="1"/>
    </xf>
    <xf numFmtId="0" fontId="1" fillId="10" borderId="4" xfId="0" applyFont="1" applyFill="1" applyBorder="1" applyAlignment="1">
      <alignment horizontal="justify" vertical="top" wrapText="1"/>
    </xf>
    <xf numFmtId="49" fontId="1" fillId="10" borderId="3" xfId="0" applyNumberFormat="1" applyFont="1" applyFill="1" applyBorder="1" applyAlignment="1">
      <alignment horizontal="justify" vertical="top" wrapText="1"/>
    </xf>
    <xf numFmtId="49" fontId="3" fillId="10" borderId="10" xfId="0" applyNumberFormat="1" applyFont="1" applyFill="1" applyBorder="1">
      <alignment vertical="center"/>
    </xf>
    <xf numFmtId="0" fontId="1" fillId="10" borderId="7" xfId="0" applyFont="1" applyFill="1" applyBorder="1" applyAlignment="1">
      <alignment horizontal="justify" vertical="top" wrapText="1"/>
    </xf>
    <xf numFmtId="49" fontId="1" fillId="10" borderId="4" xfId="0" applyNumberFormat="1" applyFont="1" applyFill="1" applyBorder="1" applyAlignment="1">
      <alignment horizontal="justify" vertical="top" wrapText="1"/>
    </xf>
    <xf numFmtId="49" fontId="3" fillId="10" borderId="6" xfId="0" applyNumberFormat="1" applyFont="1" applyFill="1" applyBorder="1">
      <alignment vertical="center"/>
    </xf>
    <xf numFmtId="49" fontId="1" fillId="10" borderId="5" xfId="0" applyNumberFormat="1" applyFont="1" applyFill="1" applyBorder="1" applyAlignment="1">
      <alignment horizontal="justify" vertical="top" wrapText="1"/>
    </xf>
    <xf numFmtId="0" fontId="1" fillId="10" borderId="5" xfId="0" applyFont="1" applyFill="1" applyBorder="1" applyAlignment="1">
      <alignment horizontal="justify" vertical="top" wrapText="1"/>
    </xf>
    <xf numFmtId="49" fontId="3" fillId="10" borderId="2" xfId="0" applyNumberFormat="1" applyFont="1" applyFill="1" applyBorder="1">
      <alignment vertical="center"/>
    </xf>
    <xf numFmtId="49" fontId="1" fillId="10" borderId="2" xfId="0" applyNumberFormat="1" applyFont="1" applyFill="1" applyBorder="1" applyAlignment="1">
      <alignment horizontal="justify" vertical="top" wrapText="1"/>
    </xf>
    <xf numFmtId="0" fontId="1" fillId="10" borderId="1" xfId="0" applyFont="1" applyFill="1" applyBorder="1" applyAlignment="1">
      <alignment horizontal="justify" vertical="top" wrapText="1"/>
    </xf>
    <xf numFmtId="49" fontId="1" fillId="10" borderId="7" xfId="0" applyNumberFormat="1" applyFont="1" applyFill="1" applyBorder="1" applyAlignment="1">
      <alignment horizontal="justify" vertical="top" wrapText="1"/>
    </xf>
    <xf numFmtId="0" fontId="15" fillId="8" borderId="23" xfId="0" applyNumberFormat="1" applyFont="1" applyFill="1" applyBorder="1" applyAlignment="1">
      <alignment horizontal="right" vertical="center"/>
    </xf>
    <xf numFmtId="0" fontId="3" fillId="0" borderId="11" xfId="0" applyNumberFormat="1" applyFont="1" applyFill="1" applyBorder="1" applyAlignment="1">
      <alignment horizontal="right" vertical="center"/>
    </xf>
    <xf numFmtId="0" fontId="23" fillId="0" borderId="11" xfId="0" quotePrefix="1" applyFont="1" applyBorder="1" applyAlignment="1">
      <alignment horizontal="center" vertical="center"/>
    </xf>
    <xf numFmtId="0" fontId="23" fillId="0" borderId="23" xfId="0" quotePrefix="1" applyFont="1" applyBorder="1" applyAlignment="1">
      <alignment horizontal="center" vertical="center"/>
    </xf>
    <xf numFmtId="0" fontId="23" fillId="0" borderId="23" xfId="0" applyFont="1" applyBorder="1" applyAlignment="1">
      <alignment horizontal="center" vertical="center"/>
    </xf>
    <xf numFmtId="0" fontId="3" fillId="9" borderId="11" xfId="0" quotePrefix="1" applyFont="1" applyFill="1" applyBorder="1" applyAlignment="1">
      <alignment horizontal="center" vertical="center"/>
    </xf>
    <xf numFmtId="0" fontId="3" fillId="8" borderId="11" xfId="0" quotePrefix="1" applyFont="1" applyFill="1" applyBorder="1" applyAlignment="1">
      <alignment horizontal="center" vertical="center"/>
    </xf>
    <xf numFmtId="0" fontId="33" fillId="9" borderId="11" xfId="0" quotePrefix="1" applyFont="1" applyFill="1" applyBorder="1" applyAlignment="1">
      <alignment horizontal="center" vertical="center"/>
    </xf>
    <xf numFmtId="0" fontId="25" fillId="0" borderId="11" xfId="0" quotePrefix="1" applyFont="1" applyBorder="1" applyAlignment="1">
      <alignment horizontal="center" vertical="center"/>
    </xf>
    <xf numFmtId="0" fontId="36" fillId="0" borderId="17" xfId="0" applyFont="1" applyBorder="1" applyAlignment="1">
      <alignment horizontal="left" vertical="center"/>
    </xf>
    <xf numFmtId="0" fontId="38" fillId="0" borderId="11" xfId="0" applyFont="1" applyBorder="1" applyAlignment="1">
      <alignment vertical="center" wrapText="1"/>
    </xf>
    <xf numFmtId="0" fontId="36" fillId="0" borderId="11" xfId="0" applyNumberFormat="1" applyFont="1" applyBorder="1">
      <alignment vertical="center"/>
    </xf>
    <xf numFmtId="176" fontId="36" fillId="0" borderId="11" xfId="0" applyNumberFormat="1" applyFont="1" applyBorder="1" applyAlignment="1" applyProtection="1">
      <alignment horizontal="right" vertical="center"/>
    </xf>
    <xf numFmtId="0" fontId="36" fillId="0" borderId="0" xfId="0" applyFont="1">
      <alignment vertical="center"/>
    </xf>
    <xf numFmtId="0" fontId="36" fillId="0" borderId="0" xfId="0" applyFont="1" applyAlignment="1">
      <alignment horizontal="center" vertical="center"/>
    </xf>
    <xf numFmtId="0" fontId="11" fillId="10" borderId="0" xfId="0" applyFont="1" applyFill="1" applyBorder="1" applyAlignment="1">
      <alignment horizontal="center" vertical="center" wrapText="1"/>
    </xf>
    <xf numFmtId="0" fontId="3" fillId="10" borderId="0" xfId="0" applyFont="1" applyFill="1">
      <alignment vertical="center"/>
    </xf>
    <xf numFmtId="0" fontId="3" fillId="10" borderId="0" xfId="0" applyFont="1" applyFill="1" applyBorder="1" applyAlignment="1">
      <alignment horizontal="center" vertical="center"/>
    </xf>
    <xf numFmtId="0" fontId="3" fillId="0" borderId="11" xfId="0" applyFont="1" applyFill="1" applyBorder="1" applyAlignment="1">
      <alignment horizontal="center" vertical="center" shrinkToFit="1"/>
    </xf>
    <xf numFmtId="176" fontId="3" fillId="0" borderId="11" xfId="0" applyNumberFormat="1" applyFont="1" applyFill="1" applyBorder="1" applyAlignment="1" applyProtection="1">
      <alignment horizontal="right" vertical="center"/>
    </xf>
    <xf numFmtId="0" fontId="3" fillId="0" borderId="11" xfId="0" applyFont="1" applyFill="1" applyBorder="1">
      <alignment vertical="center"/>
    </xf>
    <xf numFmtId="0" fontId="3" fillId="0" borderId="11" xfId="0" applyFont="1" applyFill="1" applyBorder="1" applyAlignment="1">
      <alignment horizontal="center" vertical="center" wrapText="1"/>
    </xf>
    <xf numFmtId="0" fontId="3" fillId="0" borderId="17" xfId="0" applyFont="1" applyFill="1" applyBorder="1" applyAlignment="1">
      <alignment vertical="center"/>
    </xf>
    <xf numFmtId="0" fontId="3" fillId="0" borderId="11" xfId="1" applyFont="1" applyFill="1" applyBorder="1" applyAlignment="1">
      <alignment vertical="center" wrapText="1"/>
    </xf>
    <xf numFmtId="0" fontId="3" fillId="0" borderId="11" xfId="1" applyFont="1" applyFill="1" applyBorder="1" applyAlignment="1">
      <alignment horizontal="right" vertical="center"/>
    </xf>
    <xf numFmtId="176" fontId="3" fillId="0" borderId="11" xfId="1" applyNumberFormat="1" applyFont="1" applyFill="1" applyBorder="1" applyAlignment="1">
      <alignment horizontal="right" vertical="center"/>
    </xf>
    <xf numFmtId="176" fontId="3" fillId="0" borderId="11" xfId="1" applyNumberFormat="1" applyFont="1" applyFill="1" applyBorder="1">
      <alignment vertical="center"/>
    </xf>
    <xf numFmtId="176" fontId="3" fillId="0" borderId="11" xfId="1" applyNumberFormat="1" applyFont="1" applyFill="1" applyBorder="1" applyAlignment="1">
      <alignment vertical="center" shrinkToFit="1"/>
    </xf>
    <xf numFmtId="0" fontId="3" fillId="0" borderId="14" xfId="0" applyFont="1" applyFill="1" applyBorder="1" applyAlignment="1">
      <alignment vertical="center" wrapText="1"/>
    </xf>
    <xf numFmtId="0" fontId="3" fillId="0" borderId="11" xfId="0" applyFont="1" applyFill="1" applyBorder="1" applyAlignment="1">
      <alignment vertical="center" wrapText="1" shrinkToFit="1"/>
    </xf>
    <xf numFmtId="178" fontId="3" fillId="0" borderId="11" xfId="0" applyNumberFormat="1" applyFont="1" applyFill="1" applyBorder="1" applyAlignment="1">
      <alignment horizontal="center" vertical="center" shrinkToFit="1"/>
    </xf>
    <xf numFmtId="0" fontId="8" fillId="0" borderId="11" xfId="0" applyFont="1" applyBorder="1" applyAlignment="1">
      <alignment vertical="center" shrinkToFit="1"/>
    </xf>
    <xf numFmtId="0" fontId="0" fillId="4" borderId="15" xfId="0" applyFont="1" applyFill="1" applyBorder="1">
      <alignment vertical="center"/>
    </xf>
    <xf numFmtId="0" fontId="0" fillId="5" borderId="15" xfId="0" applyFont="1" applyFill="1" applyBorder="1">
      <alignment vertical="center"/>
    </xf>
    <xf numFmtId="0" fontId="0" fillId="0" borderId="16" xfId="0" applyFont="1" applyBorder="1">
      <alignment vertical="center"/>
    </xf>
    <xf numFmtId="0" fontId="0" fillId="0" borderId="0" xfId="0" applyFont="1" applyBorder="1">
      <alignment vertical="center"/>
    </xf>
    <xf numFmtId="0" fontId="36" fillId="8" borderId="11" xfId="0" quotePrefix="1" applyFont="1" applyFill="1" applyBorder="1" applyAlignment="1">
      <alignment horizontal="center" vertical="center"/>
    </xf>
    <xf numFmtId="0" fontId="36" fillId="8" borderId="11" xfId="0" applyFont="1" applyFill="1" applyBorder="1" applyAlignment="1">
      <alignment horizontal="center" vertical="center"/>
    </xf>
    <xf numFmtId="0" fontId="36" fillId="8" borderId="13" xfId="0" applyFont="1" applyFill="1" applyBorder="1" applyAlignment="1">
      <alignment horizontal="left" vertical="center"/>
    </xf>
    <xf numFmtId="0" fontId="36" fillId="8" borderId="14" xfId="0" applyFont="1" applyFill="1" applyBorder="1" applyAlignment="1">
      <alignment horizontal="left" vertical="center"/>
    </xf>
    <xf numFmtId="0" fontId="36" fillId="8" borderId="17" xfId="0" applyFont="1" applyFill="1" applyBorder="1" applyAlignment="1">
      <alignment vertical="center"/>
    </xf>
    <xf numFmtId="0" fontId="36" fillId="8" borderId="11" xfId="0" applyFont="1" applyFill="1" applyBorder="1" applyAlignment="1">
      <alignment horizontal="center" vertical="center" shrinkToFit="1"/>
    </xf>
    <xf numFmtId="0" fontId="36" fillId="8" borderId="11" xfId="1" applyFont="1" applyFill="1" applyBorder="1" applyAlignment="1">
      <alignment vertical="center" wrapText="1"/>
    </xf>
    <xf numFmtId="0" fontId="36" fillId="8" borderId="11" xfId="1" applyFont="1" applyFill="1" applyBorder="1" applyAlignment="1">
      <alignment horizontal="right" vertical="center"/>
    </xf>
    <xf numFmtId="176" fontId="36" fillId="8" borderId="11" xfId="1" applyNumberFormat="1" applyFont="1" applyFill="1" applyBorder="1" applyAlignment="1">
      <alignment horizontal="right" vertical="center"/>
    </xf>
    <xf numFmtId="176" fontId="36" fillId="8" borderId="11" xfId="1" applyNumberFormat="1" applyFont="1" applyFill="1" applyBorder="1">
      <alignment vertical="center"/>
    </xf>
    <xf numFmtId="176" fontId="36" fillId="8" borderId="11" xfId="1" applyNumberFormat="1" applyFont="1" applyFill="1" applyBorder="1" applyAlignment="1">
      <alignment vertical="center" shrinkToFit="1"/>
    </xf>
    <xf numFmtId="0" fontId="36" fillId="8" borderId="17" xfId="0" applyFont="1" applyFill="1" applyBorder="1" applyAlignment="1">
      <alignment vertical="center" wrapText="1"/>
    </xf>
    <xf numFmtId="0" fontId="36" fillId="8" borderId="11" xfId="0" applyFont="1" applyFill="1" applyBorder="1" applyAlignment="1">
      <alignment vertical="center" wrapText="1"/>
    </xf>
    <xf numFmtId="0" fontId="36" fillId="8" borderId="11" xfId="0" applyNumberFormat="1" applyFont="1" applyFill="1" applyBorder="1" applyAlignment="1">
      <alignment horizontal="right" vertical="center"/>
    </xf>
    <xf numFmtId="176" fontId="36" fillId="8" borderId="11" xfId="0" applyNumberFormat="1" applyFont="1" applyFill="1" applyBorder="1" applyAlignment="1" applyProtection="1">
      <alignment horizontal="right" vertical="center"/>
    </xf>
    <xf numFmtId="176" fontId="36" fillId="8" borderId="11" xfId="0" applyNumberFormat="1" applyFont="1" applyFill="1" applyBorder="1">
      <alignment vertical="center"/>
    </xf>
    <xf numFmtId="0" fontId="36" fillId="8" borderId="11" xfId="0" applyFont="1" applyFill="1" applyBorder="1">
      <alignment vertical="center"/>
    </xf>
    <xf numFmtId="0" fontId="3" fillId="8" borderId="14" xfId="0" applyFont="1" applyFill="1" applyBorder="1" applyAlignment="1">
      <alignment horizontal="left" vertical="center"/>
    </xf>
    <xf numFmtId="0" fontId="3" fillId="8" borderId="11" xfId="0" applyFont="1" applyFill="1" applyBorder="1" applyAlignment="1">
      <alignment vertical="center" wrapText="1"/>
    </xf>
    <xf numFmtId="0" fontId="3" fillId="8" borderId="11" xfId="0" applyNumberFormat="1" applyFont="1" applyFill="1" applyBorder="1" applyAlignment="1">
      <alignment horizontal="right" vertical="center"/>
    </xf>
    <xf numFmtId="176" fontId="3" fillId="8" borderId="11" xfId="0" applyNumberFormat="1" applyFont="1" applyFill="1" applyBorder="1" applyAlignment="1" applyProtection="1">
      <alignment horizontal="right" vertical="center"/>
    </xf>
    <xf numFmtId="176" fontId="3" fillId="8" borderId="11" xfId="0" applyNumberFormat="1" applyFont="1" applyFill="1" applyBorder="1">
      <alignment vertical="center"/>
    </xf>
    <xf numFmtId="0" fontId="3" fillId="8" borderId="11" xfId="0" applyFont="1" applyFill="1" applyBorder="1">
      <alignment vertical="center"/>
    </xf>
    <xf numFmtId="0" fontId="3" fillId="8" borderId="17" xfId="0" applyFont="1" applyFill="1" applyBorder="1" applyAlignment="1">
      <alignment vertical="center"/>
    </xf>
    <xf numFmtId="176" fontId="3" fillId="8" borderId="11" xfId="0" applyNumberFormat="1" applyFont="1" applyFill="1" applyBorder="1" applyAlignment="1">
      <alignment horizontal="right" vertical="center"/>
    </xf>
    <xf numFmtId="0" fontId="3" fillId="10" borderId="0" xfId="0" applyFont="1" applyFill="1" applyAlignment="1">
      <alignment horizontal="center" vertical="center"/>
    </xf>
    <xf numFmtId="0" fontId="3" fillId="8" borderId="0" xfId="0" applyFont="1" applyFill="1">
      <alignment vertical="center"/>
    </xf>
    <xf numFmtId="0" fontId="28" fillId="0" borderId="25" xfId="0" applyNumberFormat="1" applyFont="1" applyBorder="1" applyAlignment="1">
      <alignment vertical="center" shrinkToFit="1"/>
    </xf>
    <xf numFmtId="0" fontId="0" fillId="0" borderId="25" xfId="0" applyBorder="1" applyAlignment="1">
      <alignment vertical="center" shrinkToFit="1"/>
    </xf>
    <xf numFmtId="0" fontId="3" fillId="0" borderId="29" xfId="0" applyFont="1" applyBorder="1" applyAlignment="1">
      <alignment horizontal="center" vertical="center"/>
    </xf>
    <xf numFmtId="0" fontId="8" fillId="3" borderId="2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176" fontId="3" fillId="3" borderId="28" xfId="0" applyNumberFormat="1" applyFont="1" applyFill="1" applyBorder="1" applyAlignment="1">
      <alignment horizontal="center" vertical="center"/>
    </xf>
    <xf numFmtId="176" fontId="3" fillId="3" borderId="23" xfId="0" applyNumberFormat="1" applyFont="1" applyFill="1" applyBorder="1" applyAlignment="1">
      <alignment horizontal="center" vertical="center"/>
    </xf>
    <xf numFmtId="176" fontId="3" fillId="3" borderId="13" xfId="0" applyNumberFormat="1" applyFont="1" applyFill="1" applyBorder="1" applyAlignment="1">
      <alignment horizontal="center" vertical="center"/>
    </xf>
    <xf numFmtId="176" fontId="3" fillId="3" borderId="17" xfId="0" applyNumberFormat="1" applyFont="1" applyFill="1" applyBorder="1" applyAlignment="1">
      <alignment horizontal="center" vertical="center"/>
    </xf>
    <xf numFmtId="0" fontId="3" fillId="3" borderId="28"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27" xfId="0" applyFont="1" applyFill="1" applyBorder="1" applyAlignment="1">
      <alignment horizontal="center" vertical="center"/>
    </xf>
    <xf numFmtId="0" fontId="3" fillId="3" borderId="28" xfId="0" applyFont="1" applyFill="1" applyBorder="1" applyAlignment="1">
      <alignment horizontal="center" vertical="center" wrapText="1" shrinkToFit="1"/>
    </xf>
    <xf numFmtId="0" fontId="3" fillId="3" borderId="23" xfId="0" applyFont="1" applyFill="1" applyBorder="1" applyAlignment="1">
      <alignment horizontal="center" vertical="center" wrapText="1" shrinkToFit="1"/>
    </xf>
    <xf numFmtId="0" fontId="11" fillId="3" borderId="28" xfId="0" applyFont="1" applyFill="1" applyBorder="1" applyAlignment="1">
      <alignment horizontal="center" vertical="center"/>
    </xf>
    <xf numFmtId="0" fontId="11" fillId="3" borderId="23"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8" xfId="0" applyFont="1" applyFill="1" applyBorder="1" applyAlignment="1">
      <alignment horizontal="center" vertical="center" wrapText="1"/>
    </xf>
    <xf numFmtId="0" fontId="0" fillId="0" borderId="25" xfId="0" applyFont="1" applyBorder="1" applyAlignment="1">
      <alignment vertical="center" shrinkToFit="1"/>
    </xf>
    <xf numFmtId="0" fontId="10" fillId="4" borderId="25" xfId="0" applyFont="1" applyFill="1" applyBorder="1" applyAlignment="1">
      <alignment horizontal="left" vertical="center"/>
    </xf>
    <xf numFmtId="0" fontId="9" fillId="0" borderId="25" xfId="0" applyFont="1" applyBorder="1" applyAlignment="1">
      <alignment horizontal="left" vertical="center"/>
    </xf>
    <xf numFmtId="177" fontId="3" fillId="3" borderId="28" xfId="0" applyNumberFormat="1" applyFont="1" applyFill="1" applyBorder="1" applyAlignment="1">
      <alignment horizontal="center" vertical="center"/>
    </xf>
    <xf numFmtId="177" fontId="3" fillId="3" borderId="23" xfId="0" applyNumberFormat="1" applyFont="1" applyFill="1" applyBorder="1" applyAlignment="1">
      <alignment horizontal="center" vertical="center"/>
    </xf>
    <xf numFmtId="0" fontId="3" fillId="3" borderId="23" xfId="0" applyFont="1" applyFill="1" applyBorder="1" applyAlignment="1">
      <alignment horizontal="center" vertical="center" wrapText="1"/>
    </xf>
  </cellXfs>
  <cellStyles count="2">
    <cellStyle name="標準" xfId="0" builtinId="0"/>
    <cellStyle name="標準 3" xfId="1" xr:uid="{D7CFD47B-84F4-4905-A83D-3CBE2EF861BF}"/>
  </cellStyles>
  <dxfs count="68">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
      <numFmt numFmtId="180" formatCode="&quot;R1.&quot;m\.d"/>
    </dxf>
  </dxfs>
  <tableStyles count="0" defaultTableStyle="TableStyleMedium9"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ktop/08&#24195;&#22577;&#12289;&#25991;&#26360;&#31649;&#29702;&#31561;/02&#25991;&#26360;&#31649;&#29702;&#38306;&#20418;/&#25991;&#26360;&#35215;&#23450;/&#25991;&#26360;&#31649;&#29702;&#21488;&#24115;&#65288;&#27096;&#24335;&#31532;8&#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2030_&#19978;&#19979;&#27700;&#36947;&#23616;/&#25991;&#26360;&#31649;&#29702;&#21488;&#24115;/R04&#25991;&#26360;&#31649;&#29702;&#21488;&#24115;/R4%20&#25991;&#26360;&#31649;&#29702;&#21488;&#24115;%20&#65288;&#19979;&#27700;&#65306;&#26989;&#21209;&#31649;&#29702;&#2041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文書管理台帳"/>
      <sheetName val="入力例"/>
      <sheetName val="分類"/>
      <sheetName val="Rink"/>
    </sheetNames>
    <sheetDataSet>
      <sheetData sheetId="0" refreshError="1"/>
      <sheetData sheetId="1" refreshError="1"/>
      <sheetData sheetId="2" refreshError="1"/>
      <sheetData sheetId="3" refreshError="1">
        <row r="2">
          <cell r="A2" t="str">
            <v>00</v>
          </cell>
          <cell r="B2" t="str">
            <v>共通</v>
          </cell>
          <cell r="C2" t="str">
            <v>00</v>
          </cell>
          <cell r="D2" t="str">
            <v>庶務</v>
          </cell>
        </row>
        <row r="3">
          <cell r="A3" t="str">
            <v>01</v>
          </cell>
          <cell r="B3" t="str">
            <v>総務</v>
          </cell>
          <cell r="C3" t="str">
            <v>01</v>
          </cell>
          <cell r="D3" t="str">
            <v>文書</v>
          </cell>
        </row>
        <row r="4">
          <cell r="A4" t="str">
            <v>02</v>
          </cell>
          <cell r="B4" t="str">
            <v>人事</v>
          </cell>
          <cell r="C4" t="str">
            <v>02</v>
          </cell>
          <cell r="D4" t="str">
            <v>人事</v>
          </cell>
        </row>
        <row r="5">
          <cell r="A5" t="str">
            <v>03</v>
          </cell>
          <cell r="B5" t="str">
            <v>財務</v>
          </cell>
          <cell r="C5" t="str">
            <v>03</v>
          </cell>
          <cell r="D5" t="str">
            <v>財務</v>
          </cell>
        </row>
        <row r="6">
          <cell r="A6" t="str">
            <v>04</v>
          </cell>
          <cell r="B6" t="str">
            <v>税務</v>
          </cell>
        </row>
        <row r="7">
          <cell r="A7" t="str">
            <v>05</v>
          </cell>
          <cell r="B7" t="str">
            <v>住民</v>
          </cell>
        </row>
        <row r="8">
          <cell r="A8" t="str">
            <v>06</v>
          </cell>
          <cell r="B8" t="str">
            <v>福祉</v>
          </cell>
          <cell r="C8" t="str">
            <v>00</v>
          </cell>
          <cell r="D8" t="str">
            <v>庶務</v>
          </cell>
        </row>
        <row r="9">
          <cell r="A9" t="str">
            <v>07</v>
          </cell>
          <cell r="B9" t="str">
            <v>保健</v>
          </cell>
          <cell r="C9" t="str">
            <v>01</v>
          </cell>
          <cell r="D9" t="str">
            <v>秘書交際</v>
          </cell>
        </row>
        <row r="10">
          <cell r="A10" t="str">
            <v>08</v>
          </cell>
          <cell r="B10" t="str">
            <v>環境</v>
          </cell>
          <cell r="C10" t="str">
            <v>02</v>
          </cell>
          <cell r="D10" t="str">
            <v>企画</v>
          </cell>
        </row>
        <row r="11">
          <cell r="A11" t="str">
            <v>09</v>
          </cell>
          <cell r="B11" t="str">
            <v>産業</v>
          </cell>
          <cell r="C11" t="str">
            <v>03</v>
          </cell>
          <cell r="D11" t="str">
            <v>組織運営</v>
          </cell>
        </row>
        <row r="12">
          <cell r="A12" t="str">
            <v>10</v>
          </cell>
          <cell r="B12" t="str">
            <v>建設</v>
          </cell>
          <cell r="C12" t="str">
            <v>04</v>
          </cell>
          <cell r="D12" t="str">
            <v>文書</v>
          </cell>
        </row>
        <row r="13">
          <cell r="A13" t="str">
            <v>11</v>
          </cell>
          <cell r="B13" t="str">
            <v>教育文化</v>
          </cell>
          <cell r="C13" t="str">
            <v>05</v>
          </cell>
          <cell r="D13" t="str">
            <v>法制</v>
          </cell>
        </row>
        <row r="14">
          <cell r="A14" t="str">
            <v>12</v>
          </cell>
          <cell r="B14" t="str">
            <v>議会</v>
          </cell>
          <cell r="C14" t="str">
            <v>06</v>
          </cell>
          <cell r="D14" t="str">
            <v>広報広聴</v>
          </cell>
        </row>
        <row r="15">
          <cell r="A15" t="str">
            <v>13</v>
          </cell>
          <cell r="B15" t="str">
            <v>消防</v>
          </cell>
          <cell r="C15" t="str">
            <v>07</v>
          </cell>
          <cell r="D15" t="str">
            <v>統計</v>
          </cell>
        </row>
        <row r="16">
          <cell r="A16" t="str">
            <v>14</v>
          </cell>
          <cell r="B16" t="str">
            <v>水道</v>
          </cell>
          <cell r="C16" t="str">
            <v>08</v>
          </cell>
          <cell r="D16" t="str">
            <v>公開</v>
          </cell>
        </row>
        <row r="17">
          <cell r="A17" t="str">
            <v>15</v>
          </cell>
          <cell r="B17" t="str">
            <v>委員会等</v>
          </cell>
        </row>
        <row r="19">
          <cell r="C19" t="str">
            <v>00</v>
          </cell>
          <cell r="D19" t="str">
            <v>庶務</v>
          </cell>
        </row>
        <row r="20">
          <cell r="C20" t="str">
            <v>01</v>
          </cell>
          <cell r="D20" t="str">
            <v>任免</v>
          </cell>
        </row>
        <row r="21">
          <cell r="C21" t="str">
            <v>02</v>
          </cell>
          <cell r="D21" t="str">
            <v>服務</v>
          </cell>
        </row>
        <row r="22">
          <cell r="C22" t="str">
            <v>03</v>
          </cell>
          <cell r="D22" t="str">
            <v>給与</v>
          </cell>
        </row>
        <row r="23">
          <cell r="C23" t="str">
            <v>04</v>
          </cell>
          <cell r="D23" t="str">
            <v>研修</v>
          </cell>
        </row>
        <row r="24">
          <cell r="C24" t="str">
            <v>05</v>
          </cell>
          <cell r="D24" t="str">
            <v>福利厚生</v>
          </cell>
        </row>
        <row r="27">
          <cell r="C27" t="str">
            <v>00</v>
          </cell>
          <cell r="D27" t="str">
            <v>庶務</v>
          </cell>
        </row>
        <row r="28">
          <cell r="C28" t="str">
            <v>01</v>
          </cell>
          <cell r="D28" t="str">
            <v>財政</v>
          </cell>
        </row>
        <row r="29">
          <cell r="C29" t="str">
            <v>02</v>
          </cell>
          <cell r="D29" t="str">
            <v>予算</v>
          </cell>
        </row>
        <row r="30">
          <cell r="C30" t="str">
            <v>03</v>
          </cell>
          <cell r="D30" t="str">
            <v>決算</v>
          </cell>
        </row>
        <row r="31">
          <cell r="C31" t="str">
            <v>04</v>
          </cell>
          <cell r="D31" t="str">
            <v>出納</v>
          </cell>
        </row>
        <row r="32">
          <cell r="C32" t="str">
            <v>05</v>
          </cell>
          <cell r="D32" t="str">
            <v>公債</v>
          </cell>
        </row>
        <row r="33">
          <cell r="C33" t="str">
            <v>06</v>
          </cell>
          <cell r="D33" t="str">
            <v>税外収入</v>
          </cell>
        </row>
        <row r="34">
          <cell r="C34" t="str">
            <v>07</v>
          </cell>
          <cell r="D34" t="str">
            <v>契約</v>
          </cell>
        </row>
        <row r="35">
          <cell r="C35" t="str">
            <v>08</v>
          </cell>
          <cell r="D35" t="str">
            <v>財産管理</v>
          </cell>
        </row>
        <row r="38">
          <cell r="C38" t="str">
            <v>00</v>
          </cell>
          <cell r="D38" t="str">
            <v>庶務</v>
          </cell>
        </row>
        <row r="39">
          <cell r="C39" t="str">
            <v>01</v>
          </cell>
          <cell r="D39" t="str">
            <v>税制</v>
          </cell>
        </row>
        <row r="40">
          <cell r="C40" t="str">
            <v>02</v>
          </cell>
          <cell r="D40" t="str">
            <v>住民税</v>
          </cell>
        </row>
        <row r="41">
          <cell r="C41" t="str">
            <v>03</v>
          </cell>
          <cell r="D41" t="str">
            <v>固定資産税</v>
          </cell>
        </row>
        <row r="42">
          <cell r="C42" t="str">
            <v>04</v>
          </cell>
          <cell r="D42" t="str">
            <v>都市計画税</v>
          </cell>
        </row>
        <row r="43">
          <cell r="C43" t="str">
            <v>05</v>
          </cell>
          <cell r="D43" t="str">
            <v>諸税</v>
          </cell>
        </row>
        <row r="44">
          <cell r="C44" t="str">
            <v>06</v>
          </cell>
          <cell r="D44" t="str">
            <v>収納</v>
          </cell>
        </row>
        <row r="47">
          <cell r="C47" t="str">
            <v>00</v>
          </cell>
          <cell r="D47" t="str">
            <v>庶務</v>
          </cell>
        </row>
        <row r="48">
          <cell r="C48" t="str">
            <v>01</v>
          </cell>
          <cell r="D48" t="str">
            <v>戸籍</v>
          </cell>
        </row>
        <row r="49">
          <cell r="C49" t="str">
            <v>02</v>
          </cell>
          <cell r="D49" t="str">
            <v>住民記録</v>
          </cell>
        </row>
        <row r="50">
          <cell r="C50" t="str">
            <v>03</v>
          </cell>
          <cell r="D50" t="str">
            <v>印鑑</v>
          </cell>
        </row>
        <row r="51">
          <cell r="C51" t="str">
            <v>04</v>
          </cell>
          <cell r="D51" t="str">
            <v>諸証明</v>
          </cell>
        </row>
        <row r="52">
          <cell r="C52" t="str">
            <v>05</v>
          </cell>
          <cell r="D52" t="str">
            <v>防災</v>
          </cell>
        </row>
        <row r="53">
          <cell r="C53" t="str">
            <v>06</v>
          </cell>
          <cell r="D53" t="str">
            <v>安全</v>
          </cell>
        </row>
        <row r="54">
          <cell r="C54" t="str">
            <v>07</v>
          </cell>
          <cell r="D54" t="str">
            <v>消費者</v>
          </cell>
        </row>
        <row r="57">
          <cell r="C57" t="str">
            <v>00</v>
          </cell>
          <cell r="D57" t="str">
            <v>庶務</v>
          </cell>
        </row>
        <row r="58">
          <cell r="C58" t="str">
            <v>01</v>
          </cell>
          <cell r="D58" t="str">
            <v>援護</v>
          </cell>
        </row>
        <row r="59">
          <cell r="C59" t="str">
            <v>02</v>
          </cell>
          <cell r="D59" t="str">
            <v>生活保護</v>
          </cell>
        </row>
        <row r="60">
          <cell r="C60" t="str">
            <v>03</v>
          </cell>
          <cell r="D60" t="str">
            <v>高齢者福祉</v>
          </cell>
        </row>
        <row r="61">
          <cell r="C61" t="str">
            <v>04</v>
          </cell>
          <cell r="D61" t="str">
            <v>障害者福祉</v>
          </cell>
        </row>
        <row r="62">
          <cell r="C62" t="str">
            <v>05</v>
          </cell>
          <cell r="D62" t="str">
            <v>母子・父子福祉</v>
          </cell>
        </row>
        <row r="63">
          <cell r="C63" t="str">
            <v>06</v>
          </cell>
          <cell r="D63" t="str">
            <v>児童福祉</v>
          </cell>
        </row>
        <row r="64">
          <cell r="C64" t="str">
            <v>07</v>
          </cell>
          <cell r="D64" t="str">
            <v>介護保険</v>
          </cell>
        </row>
        <row r="65">
          <cell r="C65" t="str">
            <v>08</v>
          </cell>
          <cell r="D65" t="str">
            <v>国民年金</v>
          </cell>
        </row>
        <row r="68">
          <cell r="C68" t="str">
            <v>00</v>
          </cell>
          <cell r="D68" t="str">
            <v>庶務</v>
          </cell>
        </row>
        <row r="69">
          <cell r="C69" t="str">
            <v>01</v>
          </cell>
          <cell r="D69" t="str">
            <v>母子保健</v>
          </cell>
        </row>
        <row r="70">
          <cell r="C70" t="str">
            <v>02</v>
          </cell>
          <cell r="D70" t="str">
            <v>成人・老人保健</v>
          </cell>
        </row>
        <row r="71">
          <cell r="C71" t="str">
            <v>03</v>
          </cell>
          <cell r="D71" t="str">
            <v>予防</v>
          </cell>
        </row>
        <row r="72">
          <cell r="C72" t="str">
            <v>04</v>
          </cell>
          <cell r="D72" t="str">
            <v>国民健康保険</v>
          </cell>
        </row>
        <row r="73">
          <cell r="C73" t="str">
            <v>05</v>
          </cell>
          <cell r="D73" t="str">
            <v>老人医療</v>
          </cell>
        </row>
        <row r="74">
          <cell r="C74" t="str">
            <v>06</v>
          </cell>
          <cell r="D74" t="str">
            <v>後期高齢者医療</v>
          </cell>
        </row>
        <row r="77">
          <cell r="C77" t="str">
            <v>00</v>
          </cell>
          <cell r="D77" t="str">
            <v>庶務</v>
          </cell>
        </row>
        <row r="78">
          <cell r="C78" t="str">
            <v>01</v>
          </cell>
          <cell r="D78" t="str">
            <v>環境保全</v>
          </cell>
        </row>
        <row r="79">
          <cell r="C79" t="str">
            <v>02</v>
          </cell>
          <cell r="D79" t="str">
            <v>公害</v>
          </cell>
        </row>
        <row r="80">
          <cell r="C80" t="str">
            <v>03</v>
          </cell>
          <cell r="D80" t="str">
            <v>廃棄物</v>
          </cell>
        </row>
        <row r="81">
          <cell r="C81" t="str">
            <v>04</v>
          </cell>
          <cell r="D81" t="str">
            <v>生活衛生</v>
          </cell>
        </row>
        <row r="84">
          <cell r="C84" t="str">
            <v>00</v>
          </cell>
          <cell r="D84" t="str">
            <v>庶務</v>
          </cell>
        </row>
        <row r="85">
          <cell r="C85" t="str">
            <v>01</v>
          </cell>
          <cell r="D85" t="str">
            <v>農業</v>
          </cell>
        </row>
        <row r="86">
          <cell r="C86" t="str">
            <v>02</v>
          </cell>
          <cell r="D86" t="str">
            <v>農業土木</v>
          </cell>
        </row>
        <row r="87">
          <cell r="C87" t="str">
            <v>03</v>
          </cell>
          <cell r="D87" t="str">
            <v>林業</v>
          </cell>
        </row>
        <row r="88">
          <cell r="C88" t="str">
            <v>04</v>
          </cell>
          <cell r="D88" t="str">
            <v>畜産</v>
          </cell>
        </row>
        <row r="89">
          <cell r="C89" t="str">
            <v>05</v>
          </cell>
          <cell r="D89" t="str">
            <v>水産業</v>
          </cell>
        </row>
        <row r="90">
          <cell r="C90" t="str">
            <v>06</v>
          </cell>
          <cell r="D90" t="str">
            <v>商工業</v>
          </cell>
        </row>
        <row r="91">
          <cell r="C91" t="str">
            <v>07</v>
          </cell>
          <cell r="D91" t="str">
            <v>観光</v>
          </cell>
        </row>
        <row r="92">
          <cell r="C92" t="str">
            <v>08</v>
          </cell>
          <cell r="D92" t="str">
            <v>労政</v>
          </cell>
        </row>
        <row r="95">
          <cell r="C95" t="str">
            <v>00</v>
          </cell>
          <cell r="D95" t="str">
            <v>庶務</v>
          </cell>
        </row>
        <row r="96">
          <cell r="C96" t="str">
            <v>00</v>
          </cell>
          <cell r="D96" t="str">
            <v>庶務</v>
          </cell>
        </row>
        <row r="97">
          <cell r="C97" t="str">
            <v>01</v>
          </cell>
          <cell r="D97" t="str">
            <v>都市計画</v>
          </cell>
        </row>
        <row r="98">
          <cell r="C98" t="str">
            <v>02</v>
          </cell>
          <cell r="D98" t="str">
            <v>道路橋梁</v>
          </cell>
        </row>
        <row r="99">
          <cell r="C99" t="str">
            <v>03</v>
          </cell>
          <cell r="D99" t="str">
            <v>河川</v>
          </cell>
        </row>
        <row r="100">
          <cell r="C100" t="str">
            <v>04</v>
          </cell>
          <cell r="D100" t="str">
            <v>公園緑地</v>
          </cell>
        </row>
        <row r="101">
          <cell r="C101" t="str">
            <v>05</v>
          </cell>
          <cell r="D101" t="str">
            <v>住宅</v>
          </cell>
        </row>
        <row r="102">
          <cell r="C102" t="str">
            <v>06</v>
          </cell>
          <cell r="D102" t="str">
            <v>建築物</v>
          </cell>
        </row>
        <row r="103">
          <cell r="C103" t="str">
            <v>07</v>
          </cell>
          <cell r="D103" t="str">
            <v>建築指導</v>
          </cell>
        </row>
        <row r="104">
          <cell r="C104" t="str">
            <v>08</v>
          </cell>
          <cell r="D104" t="str">
            <v>下水道</v>
          </cell>
        </row>
        <row r="105">
          <cell r="C105" t="str">
            <v>09</v>
          </cell>
          <cell r="D105" t="str">
            <v>用地</v>
          </cell>
        </row>
        <row r="108">
          <cell r="C108" t="str">
            <v>00</v>
          </cell>
          <cell r="D108" t="str">
            <v>庶務</v>
          </cell>
        </row>
        <row r="109">
          <cell r="C109" t="str">
            <v>01</v>
          </cell>
          <cell r="D109" t="str">
            <v>学務</v>
          </cell>
        </row>
        <row r="110">
          <cell r="C110" t="str">
            <v>02</v>
          </cell>
          <cell r="D110" t="str">
            <v>学校教育</v>
          </cell>
        </row>
        <row r="111">
          <cell r="C111" t="str">
            <v>03</v>
          </cell>
          <cell r="D111" t="str">
            <v>生涯学習</v>
          </cell>
        </row>
        <row r="112">
          <cell r="C112" t="str">
            <v>04</v>
          </cell>
          <cell r="D112" t="str">
            <v>社会教育</v>
          </cell>
        </row>
        <row r="113">
          <cell r="C113" t="str">
            <v>05</v>
          </cell>
          <cell r="D113" t="str">
            <v>スポーツ</v>
          </cell>
        </row>
        <row r="114">
          <cell r="C114" t="str">
            <v>06</v>
          </cell>
          <cell r="D114" t="str">
            <v>文化・文化財</v>
          </cell>
        </row>
        <row r="115">
          <cell r="C115" t="str">
            <v>07</v>
          </cell>
          <cell r="D115" t="str">
            <v>教育文化施設</v>
          </cell>
        </row>
        <row r="118">
          <cell r="C118" t="str">
            <v>00</v>
          </cell>
          <cell r="D118" t="str">
            <v>庶務</v>
          </cell>
        </row>
        <row r="119">
          <cell r="C119" t="str">
            <v>01</v>
          </cell>
          <cell r="D119" t="str">
            <v>議員</v>
          </cell>
        </row>
        <row r="120">
          <cell r="C120" t="str">
            <v>02</v>
          </cell>
          <cell r="D120" t="str">
            <v>本会議</v>
          </cell>
        </row>
        <row r="121">
          <cell r="C121" t="str">
            <v>03</v>
          </cell>
          <cell r="D121" t="str">
            <v>委員会</v>
          </cell>
        </row>
        <row r="122">
          <cell r="C122" t="str">
            <v>04</v>
          </cell>
          <cell r="D122" t="str">
            <v>協議会</v>
          </cell>
        </row>
        <row r="123">
          <cell r="C123" t="str">
            <v>05</v>
          </cell>
          <cell r="D123" t="str">
            <v>調査</v>
          </cell>
        </row>
        <row r="126">
          <cell r="C126" t="str">
            <v>00</v>
          </cell>
          <cell r="D126" t="str">
            <v>庶務</v>
          </cell>
        </row>
        <row r="127">
          <cell r="C127" t="str">
            <v>01</v>
          </cell>
          <cell r="D127" t="str">
            <v>企画</v>
          </cell>
        </row>
        <row r="128">
          <cell r="C128" t="str">
            <v>02</v>
          </cell>
          <cell r="D128" t="str">
            <v>防災</v>
          </cell>
        </row>
        <row r="129">
          <cell r="C129" t="str">
            <v>03</v>
          </cell>
          <cell r="D129" t="str">
            <v>予防</v>
          </cell>
        </row>
        <row r="130">
          <cell r="C130" t="str">
            <v>04</v>
          </cell>
          <cell r="D130" t="str">
            <v>危険物</v>
          </cell>
        </row>
        <row r="131">
          <cell r="C131" t="str">
            <v>05</v>
          </cell>
          <cell r="D131" t="str">
            <v>警防</v>
          </cell>
        </row>
        <row r="134">
          <cell r="C134" t="str">
            <v>00</v>
          </cell>
          <cell r="D134" t="str">
            <v>庶務</v>
          </cell>
        </row>
        <row r="135">
          <cell r="C135" t="str">
            <v>01</v>
          </cell>
          <cell r="D135" t="str">
            <v>経理</v>
          </cell>
        </row>
        <row r="136">
          <cell r="C136" t="str">
            <v>02</v>
          </cell>
          <cell r="D136" t="str">
            <v>工事</v>
          </cell>
        </row>
        <row r="137">
          <cell r="C137" t="str">
            <v>03</v>
          </cell>
          <cell r="D137" t="str">
            <v>浄水</v>
          </cell>
        </row>
        <row r="138">
          <cell r="C138" t="str">
            <v>04</v>
          </cell>
          <cell r="D138" t="str">
            <v>業務</v>
          </cell>
        </row>
        <row r="141">
          <cell r="C141" t="str">
            <v>00</v>
          </cell>
          <cell r="D141" t="str">
            <v>庶務</v>
          </cell>
        </row>
        <row r="142">
          <cell r="C142" t="str">
            <v>01</v>
          </cell>
          <cell r="D142" t="str">
            <v>選挙管理委員会</v>
          </cell>
        </row>
        <row r="143">
          <cell r="C143" t="str">
            <v>02</v>
          </cell>
          <cell r="D143" t="str">
            <v>監査委員</v>
          </cell>
        </row>
        <row r="144">
          <cell r="C144" t="str">
            <v>03</v>
          </cell>
          <cell r="D144" t="str">
            <v>農業委員会</v>
          </cell>
        </row>
        <row r="145">
          <cell r="C145" t="str">
            <v>04</v>
          </cell>
          <cell r="D145" t="str">
            <v>公平委員会</v>
          </cell>
        </row>
        <row r="146">
          <cell r="C146" t="str">
            <v>05</v>
          </cell>
          <cell r="D146" t="str">
            <v>固定資産評価審査委員会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文書管理台帳"/>
      <sheetName val="入力例"/>
      <sheetName val="分類"/>
      <sheetName val="Rink"/>
    </sheetNames>
    <sheetDataSet>
      <sheetData sheetId="0">
        <row r="2">
          <cell r="B2" t="str">
            <v>第1種</v>
          </cell>
          <cell r="C2" t="str">
            <v>長期保存</v>
          </cell>
        </row>
        <row r="3">
          <cell r="B3" t="str">
            <v>第2種</v>
          </cell>
          <cell r="C3" t="str">
            <v>10年保存</v>
          </cell>
        </row>
        <row r="4">
          <cell r="B4" t="str">
            <v>第3種</v>
          </cell>
          <cell r="C4" t="str">
            <v>5年保存</v>
          </cell>
        </row>
        <row r="5">
          <cell r="B5" t="str">
            <v>第4種</v>
          </cell>
          <cell r="C5" t="str">
            <v>2年保存</v>
          </cell>
        </row>
      </sheetData>
      <sheetData sheetId="1"/>
      <sheetData sheetId="2"/>
      <sheetData sheetId="3">
        <row r="2">
          <cell r="A2" t="str">
            <v>00</v>
          </cell>
          <cell r="B2" t="str">
            <v>共通</v>
          </cell>
          <cell r="C2" t="str">
            <v>00</v>
          </cell>
          <cell r="D2" t="str">
            <v>庶務</v>
          </cell>
        </row>
        <row r="3">
          <cell r="A3" t="str">
            <v>01</v>
          </cell>
          <cell r="B3" t="str">
            <v>総務</v>
          </cell>
          <cell r="C3" t="str">
            <v>01</v>
          </cell>
          <cell r="D3" t="str">
            <v>文書</v>
          </cell>
        </row>
        <row r="4">
          <cell r="A4" t="str">
            <v>02</v>
          </cell>
          <cell r="B4" t="str">
            <v>人事</v>
          </cell>
          <cell r="C4" t="str">
            <v>02</v>
          </cell>
          <cell r="D4" t="str">
            <v>人事</v>
          </cell>
        </row>
        <row r="5">
          <cell r="A5" t="str">
            <v>03</v>
          </cell>
          <cell r="B5" t="str">
            <v>財務</v>
          </cell>
          <cell r="C5" t="str">
            <v>03</v>
          </cell>
          <cell r="D5" t="str">
            <v>財務</v>
          </cell>
        </row>
        <row r="6">
          <cell r="A6" t="str">
            <v>04</v>
          </cell>
          <cell r="B6" t="str">
            <v>税務</v>
          </cell>
        </row>
        <row r="7">
          <cell r="A7" t="str">
            <v>05</v>
          </cell>
          <cell r="B7" t="str">
            <v>住民</v>
          </cell>
        </row>
        <row r="8">
          <cell r="A8" t="str">
            <v>06</v>
          </cell>
          <cell r="B8" t="str">
            <v>福祉</v>
          </cell>
          <cell r="C8" t="str">
            <v>00</v>
          </cell>
          <cell r="D8" t="str">
            <v>庶務</v>
          </cell>
        </row>
        <row r="9">
          <cell r="A9" t="str">
            <v>07</v>
          </cell>
          <cell r="B9" t="str">
            <v>保健</v>
          </cell>
          <cell r="C9" t="str">
            <v>01</v>
          </cell>
          <cell r="D9" t="str">
            <v>秘書交際</v>
          </cell>
        </row>
        <row r="10">
          <cell r="A10" t="str">
            <v>08</v>
          </cell>
          <cell r="B10" t="str">
            <v>環境</v>
          </cell>
          <cell r="C10" t="str">
            <v>02</v>
          </cell>
          <cell r="D10" t="str">
            <v>企画</v>
          </cell>
        </row>
        <row r="11">
          <cell r="A11" t="str">
            <v>09</v>
          </cell>
          <cell r="B11" t="str">
            <v>産業</v>
          </cell>
          <cell r="C11" t="str">
            <v>03</v>
          </cell>
          <cell r="D11" t="str">
            <v>組織運営</v>
          </cell>
        </row>
        <row r="12">
          <cell r="A12" t="str">
            <v>10</v>
          </cell>
          <cell r="B12" t="str">
            <v>建設</v>
          </cell>
          <cell r="C12" t="str">
            <v>04</v>
          </cell>
          <cell r="D12" t="str">
            <v>文書</v>
          </cell>
        </row>
        <row r="13">
          <cell r="A13" t="str">
            <v>11</v>
          </cell>
          <cell r="B13" t="str">
            <v>教育文化</v>
          </cell>
          <cell r="C13" t="str">
            <v>05</v>
          </cell>
          <cell r="D13" t="str">
            <v>法制</v>
          </cell>
        </row>
        <row r="14">
          <cell r="A14" t="str">
            <v>12</v>
          </cell>
          <cell r="B14" t="str">
            <v>議会</v>
          </cell>
          <cell r="C14" t="str">
            <v>06</v>
          </cell>
          <cell r="D14" t="str">
            <v>広報広聴</v>
          </cell>
        </row>
        <row r="15">
          <cell r="A15" t="str">
            <v>13</v>
          </cell>
          <cell r="B15" t="str">
            <v>消防</v>
          </cell>
          <cell r="C15" t="str">
            <v>07</v>
          </cell>
          <cell r="D15" t="str">
            <v>統計</v>
          </cell>
        </row>
        <row r="16">
          <cell r="A16" t="str">
            <v>14</v>
          </cell>
          <cell r="B16" t="str">
            <v>上下水道</v>
          </cell>
          <cell r="C16" t="str">
            <v>08</v>
          </cell>
          <cell r="D16" t="str">
            <v>公開</v>
          </cell>
        </row>
        <row r="17">
          <cell r="A17" t="str">
            <v>15</v>
          </cell>
          <cell r="B17" t="str">
            <v>委員会等</v>
          </cell>
        </row>
        <row r="19">
          <cell r="C19" t="str">
            <v>00</v>
          </cell>
          <cell r="D19" t="str">
            <v>庶務</v>
          </cell>
        </row>
        <row r="20">
          <cell r="C20" t="str">
            <v>01</v>
          </cell>
          <cell r="D20" t="str">
            <v>任免</v>
          </cell>
        </row>
        <row r="21">
          <cell r="C21" t="str">
            <v>02</v>
          </cell>
          <cell r="D21" t="str">
            <v>服務</v>
          </cell>
        </row>
        <row r="22">
          <cell r="C22" t="str">
            <v>03</v>
          </cell>
          <cell r="D22" t="str">
            <v>給与</v>
          </cell>
        </row>
        <row r="23">
          <cell r="C23" t="str">
            <v>04</v>
          </cell>
          <cell r="D23" t="str">
            <v>研修</v>
          </cell>
        </row>
        <row r="24">
          <cell r="C24" t="str">
            <v>05</v>
          </cell>
          <cell r="D24" t="str">
            <v>福利厚生</v>
          </cell>
        </row>
        <row r="27">
          <cell r="C27" t="str">
            <v>00</v>
          </cell>
          <cell r="D27" t="str">
            <v>庶務</v>
          </cell>
        </row>
        <row r="28">
          <cell r="C28" t="str">
            <v>01</v>
          </cell>
          <cell r="D28" t="str">
            <v>財政</v>
          </cell>
        </row>
        <row r="29">
          <cell r="C29" t="str">
            <v>02</v>
          </cell>
          <cell r="D29" t="str">
            <v>予算</v>
          </cell>
        </row>
        <row r="30">
          <cell r="C30" t="str">
            <v>03</v>
          </cell>
          <cell r="D30" t="str">
            <v>決算</v>
          </cell>
        </row>
        <row r="31">
          <cell r="C31" t="str">
            <v>04</v>
          </cell>
          <cell r="D31" t="str">
            <v>出納</v>
          </cell>
        </row>
        <row r="32">
          <cell r="C32" t="str">
            <v>05</v>
          </cell>
          <cell r="D32" t="str">
            <v>公債</v>
          </cell>
        </row>
        <row r="33">
          <cell r="C33" t="str">
            <v>06</v>
          </cell>
          <cell r="D33" t="str">
            <v>税外収入</v>
          </cell>
        </row>
        <row r="34">
          <cell r="C34" t="str">
            <v>07</v>
          </cell>
          <cell r="D34" t="str">
            <v>契約</v>
          </cell>
        </row>
        <row r="35">
          <cell r="C35" t="str">
            <v>08</v>
          </cell>
          <cell r="D35" t="str">
            <v>財産管理</v>
          </cell>
        </row>
        <row r="38">
          <cell r="C38" t="str">
            <v>00</v>
          </cell>
          <cell r="D38" t="str">
            <v>庶務</v>
          </cell>
        </row>
        <row r="39">
          <cell r="C39" t="str">
            <v>01</v>
          </cell>
          <cell r="D39" t="str">
            <v>税制</v>
          </cell>
        </row>
        <row r="40">
          <cell r="C40" t="str">
            <v>02</v>
          </cell>
          <cell r="D40" t="str">
            <v>住民税</v>
          </cell>
        </row>
        <row r="41">
          <cell r="C41" t="str">
            <v>03</v>
          </cell>
          <cell r="D41" t="str">
            <v>固定資産税</v>
          </cell>
        </row>
        <row r="42">
          <cell r="C42" t="str">
            <v>04</v>
          </cell>
          <cell r="D42" t="str">
            <v>都市計画税</v>
          </cell>
        </row>
        <row r="43">
          <cell r="C43" t="str">
            <v>05</v>
          </cell>
          <cell r="D43" t="str">
            <v>諸税</v>
          </cell>
        </row>
        <row r="44">
          <cell r="C44" t="str">
            <v>06</v>
          </cell>
          <cell r="D44" t="str">
            <v>収納</v>
          </cell>
        </row>
        <row r="47">
          <cell r="C47" t="str">
            <v>00</v>
          </cell>
          <cell r="D47" t="str">
            <v>庶務</v>
          </cell>
        </row>
        <row r="48">
          <cell r="C48" t="str">
            <v>01</v>
          </cell>
          <cell r="D48" t="str">
            <v>戸籍</v>
          </cell>
        </row>
        <row r="49">
          <cell r="C49" t="str">
            <v>02</v>
          </cell>
          <cell r="D49" t="str">
            <v>住民記録</v>
          </cell>
        </row>
        <row r="50">
          <cell r="C50" t="str">
            <v>03</v>
          </cell>
          <cell r="D50" t="str">
            <v>印鑑</v>
          </cell>
        </row>
        <row r="51">
          <cell r="C51" t="str">
            <v>04</v>
          </cell>
          <cell r="D51" t="str">
            <v>諸証明</v>
          </cell>
        </row>
        <row r="52">
          <cell r="C52" t="str">
            <v>05</v>
          </cell>
          <cell r="D52" t="str">
            <v>防災</v>
          </cell>
        </row>
        <row r="53">
          <cell r="C53" t="str">
            <v>06</v>
          </cell>
          <cell r="D53" t="str">
            <v>安全</v>
          </cell>
        </row>
        <row r="54">
          <cell r="C54" t="str">
            <v>07</v>
          </cell>
          <cell r="D54" t="str">
            <v>消費者</v>
          </cell>
        </row>
        <row r="57">
          <cell r="C57" t="str">
            <v>00</v>
          </cell>
          <cell r="D57" t="str">
            <v>庶務</v>
          </cell>
        </row>
        <row r="58">
          <cell r="C58" t="str">
            <v>01</v>
          </cell>
          <cell r="D58" t="str">
            <v>援護</v>
          </cell>
        </row>
        <row r="59">
          <cell r="C59" t="str">
            <v>02</v>
          </cell>
          <cell r="D59" t="str">
            <v>生活保護</v>
          </cell>
        </row>
        <row r="60">
          <cell r="C60" t="str">
            <v>03</v>
          </cell>
          <cell r="D60" t="str">
            <v>高齢者福祉</v>
          </cell>
        </row>
        <row r="61">
          <cell r="C61" t="str">
            <v>04</v>
          </cell>
          <cell r="D61" t="str">
            <v>障害者福祉</v>
          </cell>
        </row>
        <row r="62">
          <cell r="C62" t="str">
            <v>05</v>
          </cell>
          <cell r="D62" t="str">
            <v>母子・父子福祉</v>
          </cell>
        </row>
        <row r="63">
          <cell r="C63" t="str">
            <v>06</v>
          </cell>
          <cell r="D63" t="str">
            <v>児童福祉</v>
          </cell>
        </row>
        <row r="64">
          <cell r="C64" t="str">
            <v>07</v>
          </cell>
          <cell r="D64" t="str">
            <v>介護保険</v>
          </cell>
        </row>
        <row r="65">
          <cell r="C65" t="str">
            <v>08</v>
          </cell>
          <cell r="D65" t="str">
            <v>国民年金</v>
          </cell>
        </row>
        <row r="68">
          <cell r="C68" t="str">
            <v>00</v>
          </cell>
          <cell r="D68" t="str">
            <v>庶務</v>
          </cell>
        </row>
        <row r="69">
          <cell r="C69" t="str">
            <v>01</v>
          </cell>
          <cell r="D69" t="str">
            <v>母子保健</v>
          </cell>
        </row>
        <row r="70">
          <cell r="C70" t="str">
            <v>02</v>
          </cell>
          <cell r="D70" t="str">
            <v>成人・老人保健</v>
          </cell>
        </row>
        <row r="71">
          <cell r="C71" t="str">
            <v>03</v>
          </cell>
          <cell r="D71" t="str">
            <v>予防</v>
          </cell>
        </row>
        <row r="72">
          <cell r="C72" t="str">
            <v>04</v>
          </cell>
          <cell r="D72" t="str">
            <v>国民健康保険</v>
          </cell>
        </row>
        <row r="73">
          <cell r="C73" t="str">
            <v>05</v>
          </cell>
          <cell r="D73" t="str">
            <v>老人医療</v>
          </cell>
        </row>
        <row r="74">
          <cell r="C74" t="str">
            <v>06</v>
          </cell>
          <cell r="D74" t="str">
            <v>後期高齢者医療</v>
          </cell>
        </row>
        <row r="77">
          <cell r="C77" t="str">
            <v>00</v>
          </cell>
          <cell r="D77" t="str">
            <v>庶務</v>
          </cell>
        </row>
        <row r="78">
          <cell r="C78" t="str">
            <v>01</v>
          </cell>
          <cell r="D78" t="str">
            <v>環境保全</v>
          </cell>
        </row>
        <row r="79">
          <cell r="C79" t="str">
            <v>02</v>
          </cell>
          <cell r="D79" t="str">
            <v>公害</v>
          </cell>
        </row>
        <row r="80">
          <cell r="C80" t="str">
            <v>03</v>
          </cell>
          <cell r="D80" t="str">
            <v>廃棄物</v>
          </cell>
        </row>
        <row r="81">
          <cell r="C81" t="str">
            <v>04</v>
          </cell>
          <cell r="D81" t="str">
            <v>生活衛生</v>
          </cell>
        </row>
        <row r="84">
          <cell r="C84" t="str">
            <v>00</v>
          </cell>
          <cell r="D84" t="str">
            <v>庶務</v>
          </cell>
        </row>
        <row r="85">
          <cell r="C85" t="str">
            <v>01</v>
          </cell>
          <cell r="D85" t="str">
            <v>農業</v>
          </cell>
        </row>
        <row r="86">
          <cell r="C86" t="str">
            <v>02</v>
          </cell>
          <cell r="D86" t="str">
            <v>農業土木</v>
          </cell>
        </row>
        <row r="87">
          <cell r="C87" t="str">
            <v>03</v>
          </cell>
          <cell r="D87" t="str">
            <v>林業</v>
          </cell>
        </row>
        <row r="88">
          <cell r="C88" t="str">
            <v>04</v>
          </cell>
          <cell r="D88" t="str">
            <v>畜産</v>
          </cell>
        </row>
        <row r="89">
          <cell r="C89" t="str">
            <v>05</v>
          </cell>
          <cell r="D89" t="str">
            <v>水産業</v>
          </cell>
        </row>
        <row r="90">
          <cell r="C90" t="str">
            <v>06</v>
          </cell>
          <cell r="D90" t="str">
            <v>商工業</v>
          </cell>
        </row>
        <row r="91">
          <cell r="C91" t="str">
            <v>07</v>
          </cell>
          <cell r="D91" t="str">
            <v>観光</v>
          </cell>
        </row>
        <row r="92">
          <cell r="C92" t="str">
            <v>08</v>
          </cell>
          <cell r="D92" t="str">
            <v>労政</v>
          </cell>
        </row>
        <row r="95">
          <cell r="C95" t="str">
            <v>00</v>
          </cell>
          <cell r="D95" t="str">
            <v>庶務</v>
          </cell>
        </row>
        <row r="96">
          <cell r="C96" t="str">
            <v>00</v>
          </cell>
          <cell r="D96" t="str">
            <v>庶務</v>
          </cell>
        </row>
        <row r="97">
          <cell r="C97" t="str">
            <v>01</v>
          </cell>
          <cell r="D97" t="str">
            <v>都市計画</v>
          </cell>
        </row>
        <row r="98">
          <cell r="C98" t="str">
            <v>02</v>
          </cell>
          <cell r="D98" t="str">
            <v>道路橋梁</v>
          </cell>
        </row>
        <row r="99">
          <cell r="C99" t="str">
            <v>03</v>
          </cell>
          <cell r="D99" t="str">
            <v>河川</v>
          </cell>
        </row>
        <row r="100">
          <cell r="C100" t="str">
            <v>04</v>
          </cell>
          <cell r="D100" t="str">
            <v>公園緑地</v>
          </cell>
        </row>
        <row r="101">
          <cell r="C101" t="str">
            <v>05</v>
          </cell>
          <cell r="D101" t="str">
            <v>住宅</v>
          </cell>
        </row>
        <row r="102">
          <cell r="C102" t="str">
            <v>06</v>
          </cell>
          <cell r="D102" t="str">
            <v>建築物</v>
          </cell>
        </row>
        <row r="103">
          <cell r="C103" t="str">
            <v>07</v>
          </cell>
          <cell r="D103" t="str">
            <v>建築指導</v>
          </cell>
        </row>
        <row r="104">
          <cell r="C104" t="str">
            <v>08</v>
          </cell>
          <cell r="D104" t="str">
            <v>下水道</v>
          </cell>
        </row>
        <row r="105">
          <cell r="C105" t="str">
            <v>09</v>
          </cell>
          <cell r="D105" t="str">
            <v>用地</v>
          </cell>
        </row>
        <row r="108">
          <cell r="C108" t="str">
            <v>00</v>
          </cell>
          <cell r="D108" t="str">
            <v>庶務</v>
          </cell>
        </row>
        <row r="109">
          <cell r="C109" t="str">
            <v>01</v>
          </cell>
          <cell r="D109" t="str">
            <v>学務</v>
          </cell>
        </row>
        <row r="110">
          <cell r="C110" t="str">
            <v>02</v>
          </cell>
          <cell r="D110" t="str">
            <v>学校教育</v>
          </cell>
        </row>
        <row r="111">
          <cell r="C111" t="str">
            <v>03</v>
          </cell>
          <cell r="D111" t="str">
            <v>生涯学習</v>
          </cell>
        </row>
        <row r="112">
          <cell r="C112" t="str">
            <v>04</v>
          </cell>
          <cell r="D112" t="str">
            <v>社会教育</v>
          </cell>
        </row>
        <row r="113">
          <cell r="C113" t="str">
            <v>05</v>
          </cell>
          <cell r="D113" t="str">
            <v>スポーツ</v>
          </cell>
        </row>
        <row r="114">
          <cell r="C114" t="str">
            <v>06</v>
          </cell>
          <cell r="D114" t="str">
            <v>文化・文化財</v>
          </cell>
        </row>
        <row r="115">
          <cell r="C115" t="str">
            <v>07</v>
          </cell>
          <cell r="D115" t="str">
            <v>教育文化施設</v>
          </cell>
        </row>
        <row r="118">
          <cell r="C118" t="str">
            <v>00</v>
          </cell>
          <cell r="D118" t="str">
            <v>庶務</v>
          </cell>
        </row>
        <row r="119">
          <cell r="C119" t="str">
            <v>01</v>
          </cell>
          <cell r="D119" t="str">
            <v>議員</v>
          </cell>
        </row>
        <row r="120">
          <cell r="C120" t="str">
            <v>02</v>
          </cell>
          <cell r="D120" t="str">
            <v>本会議</v>
          </cell>
        </row>
        <row r="121">
          <cell r="C121" t="str">
            <v>03</v>
          </cell>
          <cell r="D121" t="str">
            <v>委員会</v>
          </cell>
        </row>
        <row r="122">
          <cell r="C122" t="str">
            <v>04</v>
          </cell>
          <cell r="D122" t="str">
            <v>協議会</v>
          </cell>
        </row>
        <row r="123">
          <cell r="C123" t="str">
            <v>05</v>
          </cell>
          <cell r="D123" t="str">
            <v>調査</v>
          </cell>
        </row>
        <row r="126">
          <cell r="C126" t="str">
            <v>00</v>
          </cell>
          <cell r="D126" t="str">
            <v>庶務</v>
          </cell>
        </row>
        <row r="127">
          <cell r="C127" t="str">
            <v>01</v>
          </cell>
          <cell r="D127" t="str">
            <v>企画</v>
          </cell>
        </row>
        <row r="128">
          <cell r="C128" t="str">
            <v>02</v>
          </cell>
          <cell r="D128" t="str">
            <v>防災</v>
          </cell>
        </row>
        <row r="129">
          <cell r="C129" t="str">
            <v>03</v>
          </cell>
          <cell r="D129" t="str">
            <v>予防</v>
          </cell>
        </row>
        <row r="130">
          <cell r="C130" t="str">
            <v>04</v>
          </cell>
          <cell r="D130" t="str">
            <v>危険物</v>
          </cell>
        </row>
        <row r="131">
          <cell r="C131" t="str">
            <v>05</v>
          </cell>
          <cell r="D131" t="str">
            <v>警防</v>
          </cell>
        </row>
        <row r="134">
          <cell r="C134" t="str">
            <v>00</v>
          </cell>
          <cell r="D134" t="str">
            <v>庶務</v>
          </cell>
        </row>
        <row r="135">
          <cell r="C135" t="str">
            <v>01</v>
          </cell>
          <cell r="D135" t="str">
            <v>経理</v>
          </cell>
        </row>
        <row r="136">
          <cell r="C136" t="str">
            <v>02</v>
          </cell>
          <cell r="D136" t="str">
            <v>工事</v>
          </cell>
        </row>
        <row r="137">
          <cell r="C137" t="str">
            <v>03</v>
          </cell>
          <cell r="D137" t="str">
            <v>浄水</v>
          </cell>
        </row>
        <row r="138">
          <cell r="C138" t="str">
            <v>04</v>
          </cell>
          <cell r="D138" t="str">
            <v>業務</v>
          </cell>
        </row>
        <row r="139">
          <cell r="C139" t="str">
            <v>05</v>
          </cell>
          <cell r="D139" t="str">
            <v>下水道</v>
          </cell>
        </row>
        <row r="142">
          <cell r="C142" t="str">
            <v>00</v>
          </cell>
          <cell r="D142" t="str">
            <v>庶務</v>
          </cell>
        </row>
        <row r="143">
          <cell r="C143" t="str">
            <v>01</v>
          </cell>
          <cell r="D143" t="str">
            <v>選挙管理委員会</v>
          </cell>
        </row>
        <row r="144">
          <cell r="C144" t="str">
            <v>02</v>
          </cell>
          <cell r="D144" t="str">
            <v>監査委員</v>
          </cell>
        </row>
        <row r="145">
          <cell r="C145" t="str">
            <v>03</v>
          </cell>
          <cell r="D145" t="str">
            <v>農業委員会</v>
          </cell>
        </row>
        <row r="146">
          <cell r="C146" t="str">
            <v>04</v>
          </cell>
          <cell r="D146" t="str">
            <v>公平委員会</v>
          </cell>
        </row>
        <row r="147">
          <cell r="C147" t="str">
            <v>05</v>
          </cell>
          <cell r="D147" t="str">
            <v>固定資産評価審査委員会</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pageSetUpPr fitToPage="1"/>
  </sheetPr>
  <dimension ref="A1:Q1072"/>
  <sheetViews>
    <sheetView tabSelected="1" view="pageBreakPreview" topLeftCell="A69" zoomScale="90" zoomScaleNormal="85" zoomScaleSheetLayoutView="90" workbookViewId="0">
      <pane ySplit="3" topLeftCell="A72" activePane="bottomLeft" state="frozen"/>
      <selection activeCell="I531" sqref="I531"/>
      <selection pane="bottomLeft" activeCell="I800" sqref="I800"/>
    </sheetView>
  </sheetViews>
  <sheetFormatPr defaultRowHeight="14.25" x14ac:dyDescent="0.15"/>
  <cols>
    <col min="1" max="3" width="5.625" style="27" customWidth="1"/>
    <col min="4" max="4" width="9.25" style="26" customWidth="1"/>
    <col min="5" max="5" width="8.625" style="26" customWidth="1"/>
    <col min="6" max="6" width="9.625" style="27" customWidth="1"/>
    <col min="7" max="7" width="6.875" style="27" customWidth="1"/>
    <col min="8" max="8" width="6.875" style="49" customWidth="1"/>
    <col min="9" max="9" width="43.625" style="72" customWidth="1"/>
    <col min="10" max="10" width="5.75" style="74" customWidth="1"/>
    <col min="11" max="13" width="9.125" style="30" customWidth="1"/>
    <col min="14" max="14" width="9.625" style="27" customWidth="1"/>
    <col min="15" max="15" width="2.625" style="27" customWidth="1"/>
    <col min="16" max="16" width="9.625" style="27" customWidth="1"/>
    <col min="17" max="19" width="9" style="14"/>
    <col min="20" max="20" width="4.875" style="14" customWidth="1"/>
    <col min="21" max="16384" width="9" style="14"/>
  </cols>
  <sheetData>
    <row r="1" spans="1:5" hidden="1" x14ac:dyDescent="0.15">
      <c r="A1" s="45" t="s">
        <v>453</v>
      </c>
      <c r="B1" s="32" t="s">
        <v>137</v>
      </c>
      <c r="C1" s="32" t="s">
        <v>12</v>
      </c>
      <c r="D1" s="46"/>
      <c r="E1" s="51" t="s">
        <v>760</v>
      </c>
    </row>
    <row r="2" spans="1:5" hidden="1" x14ac:dyDescent="0.15">
      <c r="A2" s="45" t="s">
        <v>454</v>
      </c>
      <c r="B2" s="38" t="s">
        <v>146</v>
      </c>
      <c r="C2" s="38" t="s">
        <v>150</v>
      </c>
      <c r="D2" s="46"/>
      <c r="E2" s="51" t="s">
        <v>761</v>
      </c>
    </row>
    <row r="3" spans="1:5" hidden="1" x14ac:dyDescent="0.15">
      <c r="A3" s="45" t="s">
        <v>455</v>
      </c>
      <c r="B3" s="38" t="s">
        <v>147</v>
      </c>
      <c r="C3" s="38" t="s">
        <v>151</v>
      </c>
      <c r="D3" s="46">
        <v>3650</v>
      </c>
      <c r="E3" s="51" t="s">
        <v>762</v>
      </c>
    </row>
    <row r="4" spans="1:5" hidden="1" x14ac:dyDescent="0.15">
      <c r="A4" s="45" t="s">
        <v>456</v>
      </c>
      <c r="B4" s="38" t="s">
        <v>148</v>
      </c>
      <c r="C4" s="38" t="s">
        <v>152</v>
      </c>
      <c r="D4" s="46">
        <v>1825</v>
      </c>
      <c r="E4" s="51" t="s">
        <v>763</v>
      </c>
    </row>
    <row r="5" spans="1:5" hidden="1" x14ac:dyDescent="0.15">
      <c r="A5" s="45" t="s">
        <v>457</v>
      </c>
      <c r="B5" s="38" t="s">
        <v>149</v>
      </c>
      <c r="C5" s="38" t="s">
        <v>153</v>
      </c>
      <c r="D5" s="46">
        <v>730</v>
      </c>
      <c r="E5" s="51" t="s">
        <v>764</v>
      </c>
    </row>
    <row r="6" spans="1:5" hidden="1" x14ac:dyDescent="0.15">
      <c r="A6" s="45" t="s">
        <v>458</v>
      </c>
      <c r="B6" s="45"/>
      <c r="E6" s="51" t="s">
        <v>765</v>
      </c>
    </row>
    <row r="7" spans="1:5" hidden="1" x14ac:dyDescent="0.15">
      <c r="A7" s="45" t="s">
        <v>459</v>
      </c>
      <c r="B7" s="45"/>
      <c r="E7" s="51" t="s">
        <v>766</v>
      </c>
    </row>
    <row r="8" spans="1:5" hidden="1" x14ac:dyDescent="0.15">
      <c r="A8" s="45" t="s">
        <v>460</v>
      </c>
      <c r="B8" s="45"/>
      <c r="E8" s="51" t="s">
        <v>767</v>
      </c>
    </row>
    <row r="9" spans="1:5" hidden="1" x14ac:dyDescent="0.15">
      <c r="A9" s="45" t="s">
        <v>461</v>
      </c>
      <c r="B9" s="45"/>
      <c r="E9" s="51" t="s">
        <v>768</v>
      </c>
    </row>
    <row r="10" spans="1:5" hidden="1" x14ac:dyDescent="0.15">
      <c r="A10" s="45" t="s">
        <v>462</v>
      </c>
      <c r="B10" s="45"/>
      <c r="E10" s="51" t="s">
        <v>769</v>
      </c>
    </row>
    <row r="11" spans="1:5" hidden="1" x14ac:dyDescent="0.15">
      <c r="A11" s="45" t="s">
        <v>463</v>
      </c>
      <c r="B11" s="45"/>
      <c r="E11" s="51" t="s">
        <v>770</v>
      </c>
    </row>
    <row r="12" spans="1:5" hidden="1" x14ac:dyDescent="0.15">
      <c r="A12" s="45" t="s">
        <v>464</v>
      </c>
      <c r="B12" s="45"/>
      <c r="E12" s="51" t="s">
        <v>771</v>
      </c>
    </row>
    <row r="13" spans="1:5" hidden="1" x14ac:dyDescent="0.15">
      <c r="A13" s="45" t="s">
        <v>465</v>
      </c>
      <c r="B13" s="45"/>
      <c r="E13" s="51" t="s">
        <v>772</v>
      </c>
    </row>
    <row r="14" spans="1:5" hidden="1" x14ac:dyDescent="0.15">
      <c r="A14" s="45" t="s">
        <v>466</v>
      </c>
      <c r="B14" s="45"/>
      <c r="E14" s="51" t="s">
        <v>773</v>
      </c>
    </row>
    <row r="15" spans="1:5" hidden="1" x14ac:dyDescent="0.15">
      <c r="A15" s="45" t="s">
        <v>468</v>
      </c>
      <c r="B15" s="45"/>
      <c r="E15" s="51" t="s">
        <v>774</v>
      </c>
    </row>
    <row r="16" spans="1:5" hidden="1" x14ac:dyDescent="0.15">
      <c r="A16" s="45" t="s">
        <v>469</v>
      </c>
      <c r="B16" s="45"/>
      <c r="E16" s="51" t="s">
        <v>775</v>
      </c>
    </row>
    <row r="17" spans="1:5" ht="13.5" hidden="1" customHeight="1" x14ac:dyDescent="0.15">
      <c r="A17" s="45"/>
      <c r="B17" s="45"/>
      <c r="E17" s="51" t="s">
        <v>776</v>
      </c>
    </row>
    <row r="18" spans="1:5" ht="13.5" hidden="1" customHeight="1" x14ac:dyDescent="0.15">
      <c r="A18" s="45"/>
      <c r="B18" s="45"/>
      <c r="E18" s="51" t="s">
        <v>777</v>
      </c>
    </row>
    <row r="19" spans="1:5" ht="13.5" hidden="1" customHeight="1" x14ac:dyDescent="0.15">
      <c r="A19" s="45"/>
      <c r="B19" s="45"/>
      <c r="E19" s="51" t="s">
        <v>778</v>
      </c>
    </row>
    <row r="20" spans="1:5" ht="13.5" hidden="1" customHeight="1" x14ac:dyDescent="0.15">
      <c r="A20" s="45"/>
      <c r="B20" s="45"/>
      <c r="E20" s="51" t="s">
        <v>779</v>
      </c>
    </row>
    <row r="21" spans="1:5" ht="13.5" hidden="1" customHeight="1" x14ac:dyDescent="0.15">
      <c r="A21" s="45"/>
      <c r="B21" s="45"/>
      <c r="E21" s="51" t="s">
        <v>780</v>
      </c>
    </row>
    <row r="22" spans="1:5" ht="13.5" hidden="1" customHeight="1" x14ac:dyDescent="0.15">
      <c r="A22" s="45"/>
      <c r="B22" s="45"/>
      <c r="E22" s="51" t="s">
        <v>781</v>
      </c>
    </row>
    <row r="23" spans="1:5" ht="13.5" hidden="1" customHeight="1" x14ac:dyDescent="0.15">
      <c r="A23" s="45"/>
      <c r="B23" s="45"/>
      <c r="E23" s="51" t="s">
        <v>782</v>
      </c>
    </row>
    <row r="24" spans="1:5" ht="13.5" hidden="1" customHeight="1" x14ac:dyDescent="0.15">
      <c r="A24" s="45"/>
      <c r="B24" s="45"/>
      <c r="E24" s="52" t="s">
        <v>783</v>
      </c>
    </row>
    <row r="25" spans="1:5" ht="13.5" hidden="1" customHeight="1" x14ac:dyDescent="0.15">
      <c r="A25" s="45"/>
      <c r="B25" s="45"/>
      <c r="E25" s="52" t="s">
        <v>784</v>
      </c>
    </row>
    <row r="26" spans="1:5" ht="13.5" hidden="1" customHeight="1" x14ac:dyDescent="0.15">
      <c r="A26" s="45"/>
      <c r="B26" s="45"/>
      <c r="E26" s="52" t="s">
        <v>785</v>
      </c>
    </row>
    <row r="27" spans="1:5" ht="13.5" hidden="1" customHeight="1" x14ac:dyDescent="0.15">
      <c r="A27" s="45"/>
      <c r="B27" s="45"/>
      <c r="E27" s="52" t="s">
        <v>786</v>
      </c>
    </row>
    <row r="28" spans="1:5" ht="13.5" hidden="1" customHeight="1" x14ac:dyDescent="0.15">
      <c r="A28" s="45"/>
      <c r="B28" s="45"/>
      <c r="E28" s="52" t="s">
        <v>787</v>
      </c>
    </row>
    <row r="29" spans="1:5" ht="13.5" hidden="1" customHeight="1" x14ac:dyDescent="0.15">
      <c r="A29" s="45"/>
      <c r="B29" s="45"/>
      <c r="E29" s="52" t="s">
        <v>788</v>
      </c>
    </row>
    <row r="30" spans="1:5" ht="13.5" hidden="1" customHeight="1" x14ac:dyDescent="0.15">
      <c r="A30" s="45"/>
      <c r="B30" s="45"/>
      <c r="E30" s="52" t="s">
        <v>789</v>
      </c>
    </row>
    <row r="31" spans="1:5" ht="13.5" hidden="1" customHeight="1" x14ac:dyDescent="0.15">
      <c r="A31" s="45"/>
      <c r="B31" s="45"/>
      <c r="E31" s="52" t="s">
        <v>790</v>
      </c>
    </row>
    <row r="32" spans="1:5" ht="13.5" hidden="1" customHeight="1" x14ac:dyDescent="0.15">
      <c r="A32" s="45"/>
      <c r="B32" s="45"/>
      <c r="E32" s="52" t="s">
        <v>37</v>
      </c>
    </row>
    <row r="33" spans="1:5" ht="13.5" hidden="1" customHeight="1" x14ac:dyDescent="0.15">
      <c r="A33" s="45"/>
      <c r="B33" s="45"/>
      <c r="E33" s="52" t="s">
        <v>38</v>
      </c>
    </row>
    <row r="34" spans="1:5" ht="13.5" hidden="1" customHeight="1" x14ac:dyDescent="0.15">
      <c r="A34" s="45"/>
      <c r="B34" s="45"/>
      <c r="E34" s="52" t="s">
        <v>39</v>
      </c>
    </row>
    <row r="35" spans="1:5" ht="13.5" hidden="1" customHeight="1" x14ac:dyDescent="0.15">
      <c r="A35" s="45"/>
      <c r="B35" s="45"/>
      <c r="E35" s="52" t="s">
        <v>40</v>
      </c>
    </row>
    <row r="36" spans="1:5" ht="13.5" hidden="1" customHeight="1" x14ac:dyDescent="0.15">
      <c r="A36" s="45"/>
      <c r="B36" s="45"/>
      <c r="E36" s="56" t="s">
        <v>45</v>
      </c>
    </row>
    <row r="37" spans="1:5" ht="13.5" hidden="1" customHeight="1" x14ac:dyDescent="0.15">
      <c r="A37" s="45"/>
      <c r="B37" s="45"/>
      <c r="E37" s="56" t="s">
        <v>46</v>
      </c>
    </row>
    <row r="38" spans="1:5" ht="13.5" hidden="1" customHeight="1" x14ac:dyDescent="0.15">
      <c r="A38" s="45"/>
      <c r="B38" s="45"/>
      <c r="E38" s="56" t="s">
        <v>47</v>
      </c>
    </row>
    <row r="39" spans="1:5" ht="13.5" hidden="1" customHeight="1" x14ac:dyDescent="0.15">
      <c r="A39" s="45"/>
      <c r="B39" s="45"/>
      <c r="E39" s="56" t="s">
        <v>48</v>
      </c>
    </row>
    <row r="40" spans="1:5" ht="13.5" hidden="1" customHeight="1" x14ac:dyDescent="0.15">
      <c r="A40" s="45"/>
      <c r="B40" s="45"/>
      <c r="E40" s="56" t="s">
        <v>49</v>
      </c>
    </row>
    <row r="41" spans="1:5" ht="13.5" hidden="1" customHeight="1" x14ac:dyDescent="0.15">
      <c r="A41" s="45"/>
      <c r="B41" s="45"/>
      <c r="E41" s="56" t="s">
        <v>50</v>
      </c>
    </row>
    <row r="42" spans="1:5" ht="13.5" hidden="1" customHeight="1" x14ac:dyDescent="0.15">
      <c r="A42" s="45"/>
      <c r="B42" s="45"/>
      <c r="E42" s="56" t="s">
        <v>51</v>
      </c>
    </row>
    <row r="43" spans="1:5" ht="13.5" hidden="1" customHeight="1" x14ac:dyDescent="0.15">
      <c r="A43" s="45"/>
      <c r="B43" s="45"/>
      <c r="E43" s="56" t="s">
        <v>52</v>
      </c>
    </row>
    <row r="44" spans="1:5" ht="13.5" hidden="1" customHeight="1" x14ac:dyDescent="0.15">
      <c r="A44" s="45"/>
      <c r="B44" s="45"/>
      <c r="E44" s="56" t="s">
        <v>53</v>
      </c>
    </row>
    <row r="45" spans="1:5" ht="13.5" hidden="1" customHeight="1" x14ac:dyDescent="0.15">
      <c r="A45" s="45"/>
      <c r="B45" s="45"/>
      <c r="E45" s="56" t="s">
        <v>54</v>
      </c>
    </row>
    <row r="46" spans="1:5" ht="13.5" hidden="1" customHeight="1" x14ac:dyDescent="0.15">
      <c r="A46" s="45"/>
      <c r="B46" s="45"/>
      <c r="E46" s="56" t="s">
        <v>55</v>
      </c>
    </row>
    <row r="47" spans="1:5" ht="13.5" hidden="1" customHeight="1" x14ac:dyDescent="0.15">
      <c r="A47" s="45"/>
      <c r="B47" s="45"/>
      <c r="E47" s="56" t="s">
        <v>56</v>
      </c>
    </row>
    <row r="48" spans="1:5" ht="13.5" hidden="1" customHeight="1" x14ac:dyDescent="0.15">
      <c r="A48" s="45"/>
      <c r="B48" s="45"/>
      <c r="E48" s="56" t="s">
        <v>57</v>
      </c>
    </row>
    <row r="49" spans="1:5" ht="13.5" hidden="1" customHeight="1" x14ac:dyDescent="0.15">
      <c r="A49" s="45"/>
      <c r="B49" s="45"/>
      <c r="E49" s="56" t="s">
        <v>58</v>
      </c>
    </row>
    <row r="50" spans="1:5" ht="13.5" hidden="1" customHeight="1" x14ac:dyDescent="0.15">
      <c r="A50" s="45"/>
      <c r="B50" s="45"/>
      <c r="E50" s="56" t="s">
        <v>59</v>
      </c>
    </row>
    <row r="51" spans="1:5" ht="13.5" hidden="1" customHeight="1" x14ac:dyDescent="0.15">
      <c r="A51" s="45"/>
      <c r="B51" s="45"/>
      <c r="E51" s="56" t="s">
        <v>60</v>
      </c>
    </row>
    <row r="52" spans="1:5" ht="13.5" hidden="1" customHeight="1" x14ac:dyDescent="0.15">
      <c r="A52" s="45"/>
      <c r="B52" s="45"/>
      <c r="E52" s="56" t="s">
        <v>61</v>
      </c>
    </row>
    <row r="53" spans="1:5" ht="13.5" hidden="1" customHeight="1" x14ac:dyDescent="0.15">
      <c r="A53" s="45"/>
      <c r="B53" s="45"/>
      <c r="E53" s="56" t="s">
        <v>62</v>
      </c>
    </row>
    <row r="54" spans="1:5" ht="13.5" hidden="1" customHeight="1" x14ac:dyDescent="0.15">
      <c r="A54" s="45"/>
      <c r="B54" s="45"/>
      <c r="E54" s="56" t="s">
        <v>63</v>
      </c>
    </row>
    <row r="55" spans="1:5" ht="13.5" hidden="1" customHeight="1" x14ac:dyDescent="0.15">
      <c r="A55" s="45"/>
      <c r="B55" s="45"/>
      <c r="E55" s="56" t="s">
        <v>64</v>
      </c>
    </row>
    <row r="56" spans="1:5" ht="13.5" hidden="1" customHeight="1" x14ac:dyDescent="0.15">
      <c r="A56" s="45"/>
      <c r="B56" s="45"/>
      <c r="E56" s="56" t="s">
        <v>65</v>
      </c>
    </row>
    <row r="57" spans="1:5" ht="13.5" hidden="1" customHeight="1" x14ac:dyDescent="0.15">
      <c r="A57" s="45"/>
      <c r="B57" s="45"/>
      <c r="E57" s="56" t="s">
        <v>66</v>
      </c>
    </row>
    <row r="58" spans="1:5" ht="13.5" hidden="1" customHeight="1" x14ac:dyDescent="0.15">
      <c r="A58" s="45"/>
      <c r="B58" s="45"/>
      <c r="E58" s="56" t="s">
        <v>67</v>
      </c>
    </row>
    <row r="59" spans="1:5" ht="13.5" hidden="1" customHeight="1" x14ac:dyDescent="0.15">
      <c r="A59" s="45"/>
      <c r="B59" s="45"/>
      <c r="E59" s="56" t="s">
        <v>68</v>
      </c>
    </row>
    <row r="60" spans="1:5" ht="13.5" hidden="1" customHeight="1" x14ac:dyDescent="0.15">
      <c r="A60" s="45"/>
      <c r="B60" s="45"/>
      <c r="E60" s="56" t="s">
        <v>69</v>
      </c>
    </row>
    <row r="61" spans="1:5" ht="13.5" hidden="1" customHeight="1" x14ac:dyDescent="0.15">
      <c r="A61" s="45"/>
      <c r="B61" s="45"/>
      <c r="E61" s="56" t="s">
        <v>70</v>
      </c>
    </row>
    <row r="62" spans="1:5" ht="13.5" hidden="1" customHeight="1" x14ac:dyDescent="0.15">
      <c r="A62" s="45"/>
      <c r="B62" s="45"/>
      <c r="E62" s="56" t="s">
        <v>71</v>
      </c>
    </row>
    <row r="63" spans="1:5" ht="13.5" hidden="1" customHeight="1" x14ac:dyDescent="0.15">
      <c r="A63" s="45"/>
      <c r="B63" s="45"/>
      <c r="E63" s="56" t="s">
        <v>72</v>
      </c>
    </row>
    <row r="64" spans="1:5" ht="11.25" hidden="1" customHeight="1" x14ac:dyDescent="0.15">
      <c r="A64" s="45"/>
      <c r="B64" s="45"/>
      <c r="E64" s="56" t="s">
        <v>73</v>
      </c>
    </row>
    <row r="65" spans="1:17" ht="14.25" hidden="1" customHeight="1" x14ac:dyDescent="0.15">
      <c r="A65" s="45"/>
      <c r="B65" s="45"/>
      <c r="E65" s="56" t="s">
        <v>74</v>
      </c>
    </row>
    <row r="66" spans="1:17" ht="16.5" hidden="1" customHeight="1" x14ac:dyDescent="0.15">
      <c r="A66" s="45"/>
      <c r="B66" s="45"/>
      <c r="E66" s="56" t="s">
        <v>75</v>
      </c>
    </row>
    <row r="67" spans="1:17" ht="21" hidden="1" customHeight="1" x14ac:dyDescent="0.15">
      <c r="A67" s="45"/>
      <c r="B67" s="45"/>
      <c r="E67" s="56" t="s">
        <v>76</v>
      </c>
    </row>
    <row r="68" spans="1:17" ht="21.75" hidden="1" customHeight="1" x14ac:dyDescent="0.15">
      <c r="A68" s="45"/>
      <c r="B68" s="45"/>
      <c r="E68" s="56" t="s">
        <v>77</v>
      </c>
    </row>
    <row r="69" spans="1:17" ht="24.75" customHeight="1" x14ac:dyDescent="0.15">
      <c r="A69" s="45"/>
      <c r="B69" s="45"/>
      <c r="E69" s="103"/>
      <c r="J69" s="319" t="s">
        <v>1233</v>
      </c>
      <c r="K69" s="320"/>
      <c r="L69" s="320"/>
      <c r="M69" s="320"/>
      <c r="N69" s="320"/>
    </row>
    <row r="70" spans="1:17" ht="13.5" customHeight="1" x14ac:dyDescent="0.15">
      <c r="A70" s="335" t="s">
        <v>133</v>
      </c>
      <c r="B70" s="335" t="s">
        <v>134</v>
      </c>
      <c r="C70" s="335" t="s">
        <v>135</v>
      </c>
      <c r="D70" s="337" t="s">
        <v>136</v>
      </c>
      <c r="E70" s="338"/>
      <c r="F70" s="339"/>
      <c r="G70" s="343" t="s">
        <v>10</v>
      </c>
      <c r="H70" s="333" t="s">
        <v>11</v>
      </c>
      <c r="I70" s="322" t="s">
        <v>138</v>
      </c>
      <c r="J70" s="324" t="s">
        <v>800</v>
      </c>
      <c r="K70" s="326" t="s">
        <v>140</v>
      </c>
      <c r="L70" s="328" t="s">
        <v>141</v>
      </c>
      <c r="M70" s="329"/>
      <c r="N70" s="330" t="s">
        <v>144</v>
      </c>
      <c r="O70" s="138"/>
      <c r="P70" s="332" t="s">
        <v>970</v>
      </c>
      <c r="Q70" s="321" t="s">
        <v>801</v>
      </c>
    </row>
    <row r="71" spans="1:17" ht="13.5" customHeight="1" x14ac:dyDescent="0.15">
      <c r="A71" s="336"/>
      <c r="B71" s="336"/>
      <c r="C71" s="336"/>
      <c r="D71" s="340"/>
      <c r="E71" s="341"/>
      <c r="F71" s="342"/>
      <c r="G71" s="331"/>
      <c r="H71" s="334"/>
      <c r="I71" s="323"/>
      <c r="J71" s="325"/>
      <c r="K71" s="327"/>
      <c r="L71" s="44" t="s">
        <v>142</v>
      </c>
      <c r="M71" s="44" t="s">
        <v>143</v>
      </c>
      <c r="N71" s="331"/>
      <c r="O71" s="138"/>
      <c r="P71" s="332"/>
      <c r="Q71" s="321"/>
    </row>
    <row r="72" spans="1:17" ht="26.25" hidden="1" customHeight="1" x14ac:dyDescent="0.15">
      <c r="A72" s="154"/>
      <c r="B72" s="154"/>
      <c r="C72" s="154"/>
      <c r="D72" s="155"/>
      <c r="E72" s="156"/>
      <c r="F72" s="157"/>
      <c r="G72" s="158"/>
      <c r="H72" s="159"/>
      <c r="I72" s="160"/>
      <c r="J72" s="161"/>
      <c r="K72" s="162"/>
      <c r="L72" s="163"/>
      <c r="M72" s="163"/>
      <c r="N72" s="158"/>
      <c r="O72" s="152"/>
      <c r="P72" s="124"/>
      <c r="Q72" s="121"/>
    </row>
    <row r="73" spans="1:17" s="119" customFormat="1" ht="26.85" hidden="1" customHeight="1" x14ac:dyDescent="0.15">
      <c r="A73" s="172"/>
      <c r="B73" s="173"/>
      <c r="C73" s="173"/>
      <c r="D73" s="174"/>
      <c r="E73" s="175"/>
      <c r="F73" s="176"/>
      <c r="G73" s="177"/>
      <c r="H73" s="178"/>
      <c r="I73" s="179" t="s">
        <v>1330</v>
      </c>
      <c r="J73" s="195">
        <f>SUM(J74:J86)</f>
        <v>13</v>
      </c>
      <c r="K73" s="196"/>
      <c r="L73" s="196" t="str">
        <f>IF(H73="10年保存",IF(K73="","",DATE(YEAR(K73)+10,MONTH(K73)-MONTH(1),DAY(31)+1)),IF(H73="5年保存",IF(K73="","",DATE(YEAR(K73)+5,MONTH(K73)-MONTH(1),DAY(31)+1)),IF(H73="2年保存",IF(K73="","",DATE(YEAR(K73)+2,MONTH(K73)-MONTH(1),DAY(31)+1)),(""))))</f>
        <v/>
      </c>
      <c r="M73" s="196"/>
      <c r="N73" s="180"/>
      <c r="O73" s="130"/>
      <c r="P73" s="130"/>
      <c r="Q73" s="119">
        <f>COUNTIF($I$499:$I$499,I73)</f>
        <v>0</v>
      </c>
    </row>
    <row r="74" spans="1:17" s="119" customFormat="1" ht="26.85" hidden="1" customHeight="1" x14ac:dyDescent="0.15">
      <c r="A74" s="31" t="s">
        <v>463</v>
      </c>
      <c r="B74" s="32" t="s">
        <v>461</v>
      </c>
      <c r="C74" s="32" t="s">
        <v>455</v>
      </c>
      <c r="D74" s="47" t="s">
        <v>759</v>
      </c>
      <c r="E74" s="48" t="s">
        <v>798</v>
      </c>
      <c r="F74" s="70" t="s">
        <v>155</v>
      </c>
      <c r="G74" s="32" t="s">
        <v>147</v>
      </c>
      <c r="H74" s="50" t="s">
        <v>151</v>
      </c>
      <c r="I74" s="73" t="s">
        <v>503</v>
      </c>
      <c r="J74" s="141">
        <v>1</v>
      </c>
      <c r="K74" s="142">
        <v>38718</v>
      </c>
      <c r="L74" s="142">
        <v>40269</v>
      </c>
      <c r="M74" s="140">
        <v>41059</v>
      </c>
      <c r="N74" s="71"/>
      <c r="O74" s="130"/>
      <c r="P74" s="130"/>
    </row>
    <row r="75" spans="1:17" s="119" customFormat="1" ht="26.85" hidden="1" customHeight="1" x14ac:dyDescent="0.15">
      <c r="A75" s="31" t="s">
        <v>463</v>
      </c>
      <c r="B75" s="32" t="s">
        <v>461</v>
      </c>
      <c r="C75" s="32" t="s">
        <v>455</v>
      </c>
      <c r="D75" s="47" t="s">
        <v>759</v>
      </c>
      <c r="E75" s="48" t="s">
        <v>798</v>
      </c>
      <c r="F75" s="70" t="s">
        <v>155</v>
      </c>
      <c r="G75" s="32" t="s">
        <v>147</v>
      </c>
      <c r="H75" s="50" t="s">
        <v>151</v>
      </c>
      <c r="I75" s="73" t="s">
        <v>504</v>
      </c>
      <c r="J75" s="141">
        <v>1</v>
      </c>
      <c r="K75" s="142">
        <v>38718</v>
      </c>
      <c r="L75" s="142">
        <v>40269</v>
      </c>
      <c r="M75" s="140">
        <v>41059</v>
      </c>
      <c r="N75" s="71"/>
      <c r="O75" s="130"/>
      <c r="P75" s="130"/>
    </row>
    <row r="76" spans="1:17" s="119" customFormat="1" ht="26.85" hidden="1" customHeight="1" x14ac:dyDescent="0.15">
      <c r="A76" s="31" t="s">
        <v>463</v>
      </c>
      <c r="B76" s="32" t="s">
        <v>461</v>
      </c>
      <c r="C76" s="32" t="s">
        <v>455</v>
      </c>
      <c r="D76" s="47" t="s">
        <v>759</v>
      </c>
      <c r="E76" s="48" t="s">
        <v>798</v>
      </c>
      <c r="F76" s="70" t="s">
        <v>155</v>
      </c>
      <c r="G76" s="32" t="s">
        <v>147</v>
      </c>
      <c r="H76" s="50" t="s">
        <v>151</v>
      </c>
      <c r="I76" s="73" t="s">
        <v>701</v>
      </c>
      <c r="J76" s="141">
        <v>1</v>
      </c>
      <c r="K76" s="142">
        <v>38718</v>
      </c>
      <c r="L76" s="142">
        <v>40269</v>
      </c>
      <c r="M76" s="140">
        <v>41059</v>
      </c>
      <c r="N76" s="71"/>
      <c r="O76" s="130"/>
      <c r="P76" s="130"/>
    </row>
    <row r="77" spans="1:17" s="119" customFormat="1" ht="26.85" hidden="1" customHeight="1" x14ac:dyDescent="0.15">
      <c r="A77" s="31" t="s">
        <v>463</v>
      </c>
      <c r="B77" s="32" t="s">
        <v>461</v>
      </c>
      <c r="C77" s="32" t="s">
        <v>455</v>
      </c>
      <c r="D77" s="47" t="s">
        <v>759</v>
      </c>
      <c r="E77" s="48" t="s">
        <v>798</v>
      </c>
      <c r="F77" s="70" t="s">
        <v>155</v>
      </c>
      <c r="G77" s="32" t="s">
        <v>147</v>
      </c>
      <c r="H77" s="50" t="s">
        <v>151</v>
      </c>
      <c r="I77" s="73" t="s">
        <v>702</v>
      </c>
      <c r="J77" s="141">
        <v>1</v>
      </c>
      <c r="K77" s="142">
        <v>38718</v>
      </c>
      <c r="L77" s="142">
        <v>40269</v>
      </c>
      <c r="M77" s="140">
        <v>41059</v>
      </c>
      <c r="N77" s="71"/>
      <c r="O77" s="130"/>
      <c r="P77" s="130"/>
    </row>
    <row r="78" spans="1:17" s="119" customFormat="1" ht="26.85" hidden="1" customHeight="1" x14ac:dyDescent="0.15">
      <c r="A78" s="31" t="s">
        <v>463</v>
      </c>
      <c r="B78" s="32" t="s">
        <v>461</v>
      </c>
      <c r="C78" s="32" t="s">
        <v>455</v>
      </c>
      <c r="D78" s="47" t="s">
        <v>759</v>
      </c>
      <c r="E78" s="48" t="s">
        <v>798</v>
      </c>
      <c r="F78" s="70" t="s">
        <v>155</v>
      </c>
      <c r="G78" s="32" t="s">
        <v>147</v>
      </c>
      <c r="H78" s="50" t="s">
        <v>151</v>
      </c>
      <c r="I78" s="73" t="s">
        <v>706</v>
      </c>
      <c r="J78" s="141">
        <v>1</v>
      </c>
      <c r="K78" s="142">
        <v>38718</v>
      </c>
      <c r="L78" s="142">
        <v>40269</v>
      </c>
      <c r="M78" s="140">
        <v>41059</v>
      </c>
      <c r="N78" s="71"/>
      <c r="O78" s="130"/>
      <c r="P78" s="130"/>
    </row>
    <row r="79" spans="1:17" s="119" customFormat="1" ht="26.85" hidden="1" customHeight="1" x14ac:dyDescent="0.15">
      <c r="A79" s="31" t="s">
        <v>463</v>
      </c>
      <c r="B79" s="32" t="s">
        <v>461</v>
      </c>
      <c r="C79" s="32" t="s">
        <v>455</v>
      </c>
      <c r="D79" s="47" t="s">
        <v>759</v>
      </c>
      <c r="E79" s="48" t="s">
        <v>798</v>
      </c>
      <c r="F79" s="70" t="s">
        <v>155</v>
      </c>
      <c r="G79" s="32" t="s">
        <v>147</v>
      </c>
      <c r="H79" s="50" t="s">
        <v>151</v>
      </c>
      <c r="I79" s="73" t="s">
        <v>703</v>
      </c>
      <c r="J79" s="141">
        <v>1</v>
      </c>
      <c r="K79" s="142">
        <v>38718</v>
      </c>
      <c r="L79" s="142">
        <v>40269</v>
      </c>
      <c r="M79" s="140">
        <v>41059</v>
      </c>
      <c r="N79" s="71"/>
      <c r="O79" s="130"/>
      <c r="P79" s="130"/>
    </row>
    <row r="80" spans="1:17" s="119" customFormat="1" ht="26.85" hidden="1" customHeight="1" x14ac:dyDescent="0.15">
      <c r="A80" s="31" t="s">
        <v>463</v>
      </c>
      <c r="B80" s="32" t="s">
        <v>461</v>
      </c>
      <c r="C80" s="32" t="s">
        <v>455</v>
      </c>
      <c r="D80" s="47" t="s">
        <v>759</v>
      </c>
      <c r="E80" s="48" t="s">
        <v>798</v>
      </c>
      <c r="F80" s="70" t="s">
        <v>155</v>
      </c>
      <c r="G80" s="32" t="s">
        <v>147</v>
      </c>
      <c r="H80" s="50" t="s">
        <v>151</v>
      </c>
      <c r="I80" s="73" t="s">
        <v>704</v>
      </c>
      <c r="J80" s="141">
        <v>1</v>
      </c>
      <c r="K80" s="142">
        <v>38718</v>
      </c>
      <c r="L80" s="142">
        <v>40269</v>
      </c>
      <c r="M80" s="140">
        <v>41059</v>
      </c>
      <c r="N80" s="71"/>
      <c r="O80" s="130"/>
      <c r="P80" s="130"/>
    </row>
    <row r="81" spans="1:17" s="119" customFormat="1" ht="26.85" hidden="1" customHeight="1" x14ac:dyDescent="0.15">
      <c r="A81" s="31" t="s">
        <v>463</v>
      </c>
      <c r="B81" s="32" t="s">
        <v>461</v>
      </c>
      <c r="C81" s="32" t="s">
        <v>455</v>
      </c>
      <c r="D81" s="47" t="s">
        <v>759</v>
      </c>
      <c r="E81" s="48" t="s">
        <v>798</v>
      </c>
      <c r="F81" s="70" t="s">
        <v>155</v>
      </c>
      <c r="G81" s="32" t="s">
        <v>147</v>
      </c>
      <c r="H81" s="50" t="s">
        <v>151</v>
      </c>
      <c r="I81" s="73" t="s">
        <v>707</v>
      </c>
      <c r="J81" s="141">
        <v>1</v>
      </c>
      <c r="K81" s="142">
        <v>38718</v>
      </c>
      <c r="L81" s="142">
        <v>40269</v>
      </c>
      <c r="M81" s="140">
        <v>41059</v>
      </c>
      <c r="N81" s="71"/>
      <c r="O81" s="130"/>
      <c r="P81" s="130"/>
    </row>
    <row r="82" spans="1:17" s="119" customFormat="1" ht="26.85" hidden="1" customHeight="1" x14ac:dyDescent="0.15">
      <c r="A82" s="31" t="s">
        <v>463</v>
      </c>
      <c r="B82" s="32" t="s">
        <v>461</v>
      </c>
      <c r="C82" s="32" t="s">
        <v>455</v>
      </c>
      <c r="D82" s="47" t="s">
        <v>759</v>
      </c>
      <c r="E82" s="48" t="s">
        <v>798</v>
      </c>
      <c r="F82" s="70" t="s">
        <v>155</v>
      </c>
      <c r="G82" s="32" t="s">
        <v>147</v>
      </c>
      <c r="H82" s="50" t="s">
        <v>151</v>
      </c>
      <c r="I82" s="73" t="s">
        <v>705</v>
      </c>
      <c r="J82" s="141">
        <v>1</v>
      </c>
      <c r="K82" s="142">
        <v>38718</v>
      </c>
      <c r="L82" s="142">
        <v>40269</v>
      </c>
      <c r="M82" s="140">
        <v>41059</v>
      </c>
      <c r="N82" s="71"/>
      <c r="O82" s="130"/>
      <c r="P82" s="130"/>
    </row>
    <row r="83" spans="1:17" s="119" customFormat="1" ht="26.85" hidden="1" customHeight="1" x14ac:dyDescent="0.15">
      <c r="A83" s="31" t="s">
        <v>463</v>
      </c>
      <c r="B83" s="32" t="s">
        <v>461</v>
      </c>
      <c r="C83" s="32" t="s">
        <v>455</v>
      </c>
      <c r="D83" s="47" t="s">
        <v>759</v>
      </c>
      <c r="E83" s="48" t="s">
        <v>798</v>
      </c>
      <c r="F83" s="70" t="s">
        <v>155</v>
      </c>
      <c r="G83" s="32" t="s">
        <v>147</v>
      </c>
      <c r="H83" s="50" t="s">
        <v>151</v>
      </c>
      <c r="I83" s="73" t="s">
        <v>505</v>
      </c>
      <c r="J83" s="141">
        <v>1</v>
      </c>
      <c r="K83" s="142">
        <v>38718</v>
      </c>
      <c r="L83" s="142">
        <v>40269</v>
      </c>
      <c r="M83" s="140">
        <v>41059</v>
      </c>
      <c r="N83" s="71"/>
      <c r="O83" s="130"/>
      <c r="P83" s="130"/>
    </row>
    <row r="84" spans="1:17" s="119" customFormat="1" ht="26.85" hidden="1" customHeight="1" x14ac:dyDescent="0.15">
      <c r="A84" s="31" t="s">
        <v>463</v>
      </c>
      <c r="B84" s="32" t="s">
        <v>461</v>
      </c>
      <c r="C84" s="32" t="s">
        <v>455</v>
      </c>
      <c r="D84" s="47" t="s">
        <v>759</v>
      </c>
      <c r="E84" s="48" t="s">
        <v>798</v>
      </c>
      <c r="F84" s="70" t="s">
        <v>155</v>
      </c>
      <c r="G84" s="32" t="s">
        <v>147</v>
      </c>
      <c r="H84" s="50" t="s">
        <v>151</v>
      </c>
      <c r="I84" s="73" t="s">
        <v>506</v>
      </c>
      <c r="J84" s="141">
        <v>1</v>
      </c>
      <c r="K84" s="142">
        <v>38718</v>
      </c>
      <c r="L84" s="142">
        <v>40269</v>
      </c>
      <c r="M84" s="140">
        <v>41059</v>
      </c>
      <c r="N84" s="71"/>
      <c r="O84" s="130"/>
      <c r="P84" s="130"/>
    </row>
    <row r="85" spans="1:17" s="119" customFormat="1" ht="26.85" hidden="1" customHeight="1" x14ac:dyDescent="0.15">
      <c r="A85" s="31" t="s">
        <v>463</v>
      </c>
      <c r="B85" s="32" t="s">
        <v>461</v>
      </c>
      <c r="C85" s="32" t="s">
        <v>455</v>
      </c>
      <c r="D85" s="47" t="s">
        <v>759</v>
      </c>
      <c r="E85" s="48" t="s">
        <v>798</v>
      </c>
      <c r="F85" s="70" t="s">
        <v>155</v>
      </c>
      <c r="G85" s="32" t="s">
        <v>147</v>
      </c>
      <c r="H85" s="50" t="s">
        <v>151</v>
      </c>
      <c r="I85" s="73" t="s">
        <v>708</v>
      </c>
      <c r="J85" s="141">
        <v>1</v>
      </c>
      <c r="K85" s="142">
        <v>38718</v>
      </c>
      <c r="L85" s="142">
        <v>40269</v>
      </c>
      <c r="M85" s="140">
        <v>41059</v>
      </c>
      <c r="N85" s="71"/>
      <c r="O85" s="130"/>
      <c r="P85" s="130"/>
    </row>
    <row r="86" spans="1:17" s="119" customFormat="1" ht="26.85" hidden="1" customHeight="1" x14ac:dyDescent="0.15">
      <c r="A86" s="31" t="s">
        <v>463</v>
      </c>
      <c r="B86" s="32" t="s">
        <v>461</v>
      </c>
      <c r="C86" s="32" t="s">
        <v>455</v>
      </c>
      <c r="D86" s="47" t="s">
        <v>759</v>
      </c>
      <c r="E86" s="48" t="s">
        <v>798</v>
      </c>
      <c r="F86" s="70" t="s">
        <v>155</v>
      </c>
      <c r="G86" s="32" t="s">
        <v>147</v>
      </c>
      <c r="H86" s="50" t="s">
        <v>151</v>
      </c>
      <c r="I86" s="73" t="s">
        <v>709</v>
      </c>
      <c r="J86" s="141">
        <v>1</v>
      </c>
      <c r="K86" s="142">
        <v>38718</v>
      </c>
      <c r="L86" s="142">
        <v>40269</v>
      </c>
      <c r="M86" s="140">
        <v>41059</v>
      </c>
      <c r="N86" s="71"/>
      <c r="O86" s="130"/>
      <c r="P86" s="130"/>
    </row>
    <row r="87" spans="1:17" s="119" customFormat="1" ht="26.85" hidden="1" customHeight="1" x14ac:dyDescent="0.15">
      <c r="A87" s="258"/>
      <c r="B87" s="109"/>
      <c r="C87" s="109"/>
      <c r="D87" s="47" t="str">
        <f>IF(A87="","",VLOOKUP(A87,#REF!,2,FALSE))</f>
        <v/>
      </c>
      <c r="E87" s="69" t="str">
        <f>IF(D87="共通",VLOOKUP(B87,#REF!,2,FALSE),IF(D87="総務",VLOOKUP(B87,#REF!,2,FALSE),IF(D87="人事",VLOOKUP(B87,#REF!,2,FALSE),IF(D87="財務",VLOOKUP(B87,#REF!,2,FALSE),IF(D87="税務",VLOOKUP(B87,#REF!,2,FALSE),IF(D87="住民",VLOOKUP(B87,#REF!,2,FALSE),IF(D87="福祉",VLOOKUP(B87,#REF!,2,FALSE),(""))))))))&amp;IF(D87="保健",VLOOKUP(B87,#REF!,2,FALSE),IF(D87="環境",VLOOKUP(B87,#REF!,2,FALSE),IF(D87="産業",VLOOKUP(B87,#REF!,2,FALSE),IF(D87="建設",VLOOKUP(B87,#REF!,2,FALSE),IF(D87="教育文化",VLOOKUP(B87,#REF!,2,FALSE),IF(D87="議会",VLOOKUP(B87,#REF!,2,FALSE),IF(D87="消防",VLOOKUP(B87,#REF!,2,FALSE),(""))))))))&amp;IF(D87="水道",VLOOKUP(B87,#REF!,2,FALSE),IF(D87="水道",VLOOKUP(B87,#REF!,2,FALSE),IF(D87="委員会等",VLOOKUP(B87,#REF!,2,FALSE),(""))))</f>
        <v/>
      </c>
      <c r="F87" s="70"/>
      <c r="G87" s="32"/>
      <c r="H87" s="50"/>
      <c r="I87" s="170" t="s">
        <v>1337</v>
      </c>
      <c r="J87" s="197">
        <f>SUM(J88:J130)</f>
        <v>43</v>
      </c>
      <c r="K87" s="140"/>
      <c r="L87" s="140" t="str">
        <f>IF(H87="10年保存",IF(K87="","",DATE(YEAR(K87)+10,MONTH(K87)-MONTH(1),DAY(31)+1)),IF(H87="5年保存",IF(K87="","",DATE(YEAR(K87)+5,MONTH(K87)-MONTH(1),DAY(31)+1)),IF(H87="2年保存",IF(K87="","",DATE(YEAR(K87)+2,MONTH(K87)-MONTH(1),DAY(31)+1)),(""))))</f>
        <v/>
      </c>
      <c r="M87" s="140"/>
      <c r="N87" s="105"/>
      <c r="O87" s="132"/>
      <c r="P87" s="132"/>
      <c r="Q87" s="119">
        <f>COUNTIF($I$499:$I$499,I87)</f>
        <v>0</v>
      </c>
    </row>
    <row r="88" spans="1:17" s="119" customFormat="1" ht="26.85" hidden="1" customHeight="1" x14ac:dyDescent="0.15">
      <c r="A88" s="258" t="s">
        <v>463</v>
      </c>
      <c r="B88" s="109" t="s">
        <v>461</v>
      </c>
      <c r="C88" s="109" t="s">
        <v>455</v>
      </c>
      <c r="D88" s="47" t="s">
        <v>759</v>
      </c>
      <c r="E88" s="48" t="s">
        <v>798</v>
      </c>
      <c r="F88" s="70" t="s">
        <v>155</v>
      </c>
      <c r="G88" s="32" t="s">
        <v>147</v>
      </c>
      <c r="H88" s="50" t="s">
        <v>151</v>
      </c>
      <c r="I88" s="73" t="s">
        <v>695</v>
      </c>
      <c r="J88" s="141">
        <v>1</v>
      </c>
      <c r="K88" s="142">
        <v>38718</v>
      </c>
      <c r="L88" s="142">
        <v>40269</v>
      </c>
      <c r="M88" s="140">
        <v>41059</v>
      </c>
      <c r="N88" s="105"/>
      <c r="O88" s="132"/>
      <c r="P88" s="132"/>
    </row>
    <row r="89" spans="1:17" s="119" customFormat="1" ht="26.85" hidden="1" customHeight="1" x14ac:dyDescent="0.15">
      <c r="A89" s="258" t="s">
        <v>463</v>
      </c>
      <c r="B89" s="109" t="s">
        <v>461</v>
      </c>
      <c r="C89" s="109" t="s">
        <v>455</v>
      </c>
      <c r="D89" s="47" t="s">
        <v>759</v>
      </c>
      <c r="E89" s="48" t="s">
        <v>798</v>
      </c>
      <c r="F89" s="70" t="s">
        <v>155</v>
      </c>
      <c r="G89" s="32" t="s">
        <v>147</v>
      </c>
      <c r="H89" s="50" t="s">
        <v>151</v>
      </c>
      <c r="I89" s="73" t="s">
        <v>914</v>
      </c>
      <c r="J89" s="141">
        <v>1</v>
      </c>
      <c r="K89" s="142">
        <v>38718</v>
      </c>
      <c r="L89" s="142">
        <v>40269</v>
      </c>
      <c r="M89" s="140">
        <v>41059</v>
      </c>
      <c r="N89" s="105"/>
      <c r="O89" s="132"/>
      <c r="P89" s="132"/>
    </row>
    <row r="90" spans="1:17" s="119" customFormat="1" ht="26.85" hidden="1" customHeight="1" x14ac:dyDescent="0.15">
      <c r="A90" s="258" t="s">
        <v>463</v>
      </c>
      <c r="B90" s="109" t="s">
        <v>461</v>
      </c>
      <c r="C90" s="109" t="s">
        <v>455</v>
      </c>
      <c r="D90" s="47" t="s">
        <v>759</v>
      </c>
      <c r="E90" s="48" t="s">
        <v>798</v>
      </c>
      <c r="F90" s="70" t="s">
        <v>155</v>
      </c>
      <c r="G90" s="32" t="s">
        <v>147</v>
      </c>
      <c r="H90" s="50" t="s">
        <v>151</v>
      </c>
      <c r="I90" s="73" t="s">
        <v>915</v>
      </c>
      <c r="J90" s="141">
        <v>1</v>
      </c>
      <c r="K90" s="142">
        <v>38718</v>
      </c>
      <c r="L90" s="142">
        <v>40269</v>
      </c>
      <c r="M90" s="140">
        <v>41059</v>
      </c>
      <c r="N90" s="105"/>
      <c r="O90" s="132"/>
      <c r="P90" s="132"/>
    </row>
    <row r="91" spans="1:17" s="119" customFormat="1" ht="26.85" hidden="1" customHeight="1" x14ac:dyDescent="0.15">
      <c r="A91" s="258" t="s">
        <v>463</v>
      </c>
      <c r="B91" s="109" t="s">
        <v>461</v>
      </c>
      <c r="C91" s="109" t="s">
        <v>455</v>
      </c>
      <c r="D91" s="47" t="s">
        <v>759</v>
      </c>
      <c r="E91" s="48" t="s">
        <v>798</v>
      </c>
      <c r="F91" s="70" t="s">
        <v>155</v>
      </c>
      <c r="G91" s="32" t="s">
        <v>147</v>
      </c>
      <c r="H91" s="50" t="s">
        <v>151</v>
      </c>
      <c r="I91" s="73" t="s">
        <v>916</v>
      </c>
      <c r="J91" s="141">
        <v>1</v>
      </c>
      <c r="K91" s="142">
        <v>38718</v>
      </c>
      <c r="L91" s="142">
        <v>40269</v>
      </c>
      <c r="M91" s="140">
        <v>41059</v>
      </c>
      <c r="N91" s="105"/>
      <c r="O91" s="132"/>
      <c r="P91" s="132"/>
    </row>
    <row r="92" spans="1:17" s="119" customFormat="1" ht="26.85" hidden="1" customHeight="1" x14ac:dyDescent="0.15">
      <c r="A92" s="258" t="s">
        <v>463</v>
      </c>
      <c r="B92" s="109" t="s">
        <v>461</v>
      </c>
      <c r="C92" s="109" t="s">
        <v>455</v>
      </c>
      <c r="D92" s="47" t="s">
        <v>759</v>
      </c>
      <c r="E92" s="48" t="s">
        <v>798</v>
      </c>
      <c r="F92" s="70" t="s">
        <v>155</v>
      </c>
      <c r="G92" s="32" t="s">
        <v>147</v>
      </c>
      <c r="H92" s="50" t="s">
        <v>151</v>
      </c>
      <c r="I92" s="73" t="s">
        <v>303</v>
      </c>
      <c r="J92" s="141">
        <v>1</v>
      </c>
      <c r="K92" s="142">
        <v>38718</v>
      </c>
      <c r="L92" s="142">
        <v>40269</v>
      </c>
      <c r="M92" s="140">
        <v>41059</v>
      </c>
      <c r="N92" s="105"/>
      <c r="O92" s="132"/>
      <c r="P92" s="132"/>
    </row>
    <row r="93" spans="1:17" s="119" customFormat="1" ht="26.85" hidden="1" customHeight="1" x14ac:dyDescent="0.15">
      <c r="A93" s="258" t="s">
        <v>463</v>
      </c>
      <c r="B93" s="109" t="s">
        <v>461</v>
      </c>
      <c r="C93" s="109" t="s">
        <v>455</v>
      </c>
      <c r="D93" s="47" t="s">
        <v>759</v>
      </c>
      <c r="E93" s="48" t="s">
        <v>798</v>
      </c>
      <c r="F93" s="70" t="s">
        <v>155</v>
      </c>
      <c r="G93" s="32" t="s">
        <v>147</v>
      </c>
      <c r="H93" s="50" t="s">
        <v>151</v>
      </c>
      <c r="I93" s="73" t="s">
        <v>304</v>
      </c>
      <c r="J93" s="141">
        <v>1</v>
      </c>
      <c r="K93" s="142">
        <v>38718</v>
      </c>
      <c r="L93" s="142">
        <v>40269</v>
      </c>
      <c r="M93" s="140">
        <v>41059</v>
      </c>
      <c r="N93" s="105"/>
      <c r="O93" s="132"/>
      <c r="P93" s="132"/>
    </row>
    <row r="94" spans="1:17" s="119" customFormat="1" ht="26.85" hidden="1" customHeight="1" x14ac:dyDescent="0.15">
      <c r="A94" s="258" t="s">
        <v>463</v>
      </c>
      <c r="B94" s="109" t="s">
        <v>461</v>
      </c>
      <c r="C94" s="109" t="s">
        <v>455</v>
      </c>
      <c r="D94" s="47" t="s">
        <v>759</v>
      </c>
      <c r="E94" s="48" t="s">
        <v>798</v>
      </c>
      <c r="F94" s="70" t="s">
        <v>155</v>
      </c>
      <c r="G94" s="32" t="s">
        <v>147</v>
      </c>
      <c r="H94" s="50" t="s">
        <v>151</v>
      </c>
      <c r="I94" s="73" t="s">
        <v>305</v>
      </c>
      <c r="J94" s="141">
        <v>1</v>
      </c>
      <c r="K94" s="142">
        <v>38718</v>
      </c>
      <c r="L94" s="142">
        <v>40269</v>
      </c>
      <c r="M94" s="140">
        <v>41059</v>
      </c>
      <c r="N94" s="105"/>
      <c r="O94" s="132"/>
      <c r="P94" s="132"/>
    </row>
    <row r="95" spans="1:17" s="119" customFormat="1" ht="26.85" hidden="1" customHeight="1" x14ac:dyDescent="0.15">
      <c r="A95" s="258" t="s">
        <v>463</v>
      </c>
      <c r="B95" s="109" t="s">
        <v>461</v>
      </c>
      <c r="C95" s="109" t="s">
        <v>455</v>
      </c>
      <c r="D95" s="47" t="s">
        <v>759</v>
      </c>
      <c r="E95" s="48" t="s">
        <v>798</v>
      </c>
      <c r="F95" s="70" t="s">
        <v>155</v>
      </c>
      <c r="G95" s="32" t="s">
        <v>147</v>
      </c>
      <c r="H95" s="50" t="s">
        <v>151</v>
      </c>
      <c r="I95" s="73" t="s">
        <v>306</v>
      </c>
      <c r="J95" s="141">
        <v>1</v>
      </c>
      <c r="K95" s="142">
        <v>38718</v>
      </c>
      <c r="L95" s="142">
        <v>40269</v>
      </c>
      <c r="M95" s="140">
        <v>41059</v>
      </c>
      <c r="N95" s="105"/>
      <c r="O95" s="132"/>
      <c r="P95" s="132"/>
    </row>
    <row r="96" spans="1:17" s="119" customFormat="1" ht="26.85" hidden="1" customHeight="1" x14ac:dyDescent="0.15">
      <c r="A96" s="258" t="s">
        <v>463</v>
      </c>
      <c r="B96" s="109" t="s">
        <v>461</v>
      </c>
      <c r="C96" s="109" t="s">
        <v>455</v>
      </c>
      <c r="D96" s="47" t="s">
        <v>759</v>
      </c>
      <c r="E96" s="48" t="s">
        <v>798</v>
      </c>
      <c r="F96" s="70" t="s">
        <v>155</v>
      </c>
      <c r="G96" s="32" t="s">
        <v>147</v>
      </c>
      <c r="H96" s="50" t="s">
        <v>151</v>
      </c>
      <c r="I96" s="73" t="s">
        <v>307</v>
      </c>
      <c r="J96" s="141">
        <v>1</v>
      </c>
      <c r="K96" s="142">
        <v>38718</v>
      </c>
      <c r="L96" s="142">
        <v>40269</v>
      </c>
      <c r="M96" s="140">
        <v>41059</v>
      </c>
      <c r="N96" s="105"/>
      <c r="O96" s="132"/>
      <c r="P96" s="132"/>
    </row>
    <row r="97" spans="1:16" s="119" customFormat="1" ht="26.85" hidden="1" customHeight="1" x14ac:dyDescent="0.15">
      <c r="A97" s="258" t="s">
        <v>463</v>
      </c>
      <c r="B97" s="109" t="s">
        <v>461</v>
      </c>
      <c r="C97" s="109" t="s">
        <v>455</v>
      </c>
      <c r="D97" s="47" t="s">
        <v>759</v>
      </c>
      <c r="E97" s="48" t="s">
        <v>798</v>
      </c>
      <c r="F97" s="70" t="s">
        <v>155</v>
      </c>
      <c r="G97" s="32" t="s">
        <v>147</v>
      </c>
      <c r="H97" s="50" t="s">
        <v>151</v>
      </c>
      <c r="I97" s="73" t="s">
        <v>308</v>
      </c>
      <c r="J97" s="141">
        <v>1</v>
      </c>
      <c r="K97" s="142">
        <v>38718</v>
      </c>
      <c r="L97" s="142">
        <v>40269</v>
      </c>
      <c r="M97" s="140">
        <v>41059</v>
      </c>
      <c r="N97" s="105"/>
      <c r="O97" s="132"/>
      <c r="P97" s="132"/>
    </row>
    <row r="98" spans="1:16" s="119" customFormat="1" ht="26.85" hidden="1" customHeight="1" x14ac:dyDescent="0.15">
      <c r="A98" s="258" t="s">
        <v>463</v>
      </c>
      <c r="B98" s="109" t="s">
        <v>461</v>
      </c>
      <c r="C98" s="109" t="s">
        <v>455</v>
      </c>
      <c r="D98" s="47" t="s">
        <v>759</v>
      </c>
      <c r="E98" s="48" t="s">
        <v>798</v>
      </c>
      <c r="F98" s="70" t="s">
        <v>155</v>
      </c>
      <c r="G98" s="32" t="s">
        <v>147</v>
      </c>
      <c r="H98" s="50" t="s">
        <v>151</v>
      </c>
      <c r="I98" s="73" t="s">
        <v>309</v>
      </c>
      <c r="J98" s="141">
        <v>1</v>
      </c>
      <c r="K98" s="142">
        <v>38718</v>
      </c>
      <c r="L98" s="142">
        <v>40269</v>
      </c>
      <c r="M98" s="140">
        <v>41059</v>
      </c>
      <c r="N98" s="105"/>
      <c r="O98" s="132"/>
      <c r="P98" s="132"/>
    </row>
    <row r="99" spans="1:16" s="119" customFormat="1" ht="26.85" hidden="1" customHeight="1" x14ac:dyDescent="0.15">
      <c r="A99" s="258" t="s">
        <v>463</v>
      </c>
      <c r="B99" s="109" t="s">
        <v>461</v>
      </c>
      <c r="C99" s="109" t="s">
        <v>455</v>
      </c>
      <c r="D99" s="47" t="s">
        <v>759</v>
      </c>
      <c r="E99" s="48" t="s">
        <v>798</v>
      </c>
      <c r="F99" s="70" t="s">
        <v>155</v>
      </c>
      <c r="G99" s="32" t="s">
        <v>147</v>
      </c>
      <c r="H99" s="50" t="s">
        <v>151</v>
      </c>
      <c r="I99" s="73" t="s">
        <v>310</v>
      </c>
      <c r="J99" s="141">
        <v>1</v>
      </c>
      <c r="K99" s="142">
        <v>38718</v>
      </c>
      <c r="L99" s="142">
        <v>40269</v>
      </c>
      <c r="M99" s="140">
        <v>41059</v>
      </c>
      <c r="N99" s="105"/>
      <c r="O99" s="132"/>
      <c r="P99" s="132"/>
    </row>
    <row r="100" spans="1:16" s="119" customFormat="1" ht="26.85" hidden="1" customHeight="1" x14ac:dyDescent="0.15">
      <c r="A100" s="258" t="s">
        <v>463</v>
      </c>
      <c r="B100" s="109" t="s">
        <v>461</v>
      </c>
      <c r="C100" s="109" t="s">
        <v>455</v>
      </c>
      <c r="D100" s="47" t="s">
        <v>759</v>
      </c>
      <c r="E100" s="48" t="s">
        <v>798</v>
      </c>
      <c r="F100" s="70" t="s">
        <v>155</v>
      </c>
      <c r="G100" s="32" t="s">
        <v>147</v>
      </c>
      <c r="H100" s="50" t="s">
        <v>151</v>
      </c>
      <c r="I100" s="73" t="s">
        <v>311</v>
      </c>
      <c r="J100" s="141">
        <v>1</v>
      </c>
      <c r="K100" s="142">
        <v>38718</v>
      </c>
      <c r="L100" s="142">
        <v>40269</v>
      </c>
      <c r="M100" s="140">
        <v>41059</v>
      </c>
      <c r="N100" s="105"/>
      <c r="O100" s="132"/>
      <c r="P100" s="132"/>
    </row>
    <row r="101" spans="1:16" s="119" customFormat="1" ht="26.85" hidden="1" customHeight="1" x14ac:dyDescent="0.15">
      <c r="A101" s="258" t="s">
        <v>463</v>
      </c>
      <c r="B101" s="109" t="s">
        <v>461</v>
      </c>
      <c r="C101" s="109" t="s">
        <v>455</v>
      </c>
      <c r="D101" s="47" t="s">
        <v>759</v>
      </c>
      <c r="E101" s="48" t="s">
        <v>798</v>
      </c>
      <c r="F101" s="70" t="s">
        <v>155</v>
      </c>
      <c r="G101" s="32" t="s">
        <v>147</v>
      </c>
      <c r="H101" s="50" t="s">
        <v>151</v>
      </c>
      <c r="I101" s="73" t="s">
        <v>312</v>
      </c>
      <c r="J101" s="141">
        <v>1</v>
      </c>
      <c r="K101" s="142">
        <v>38718</v>
      </c>
      <c r="L101" s="142">
        <v>40269</v>
      </c>
      <c r="M101" s="140">
        <v>41059</v>
      </c>
      <c r="N101" s="105"/>
      <c r="O101" s="132"/>
      <c r="P101" s="132"/>
    </row>
    <row r="102" spans="1:16" s="119" customFormat="1" ht="26.85" hidden="1" customHeight="1" x14ac:dyDescent="0.15">
      <c r="A102" s="258" t="s">
        <v>463</v>
      </c>
      <c r="B102" s="109" t="s">
        <v>461</v>
      </c>
      <c r="C102" s="109" t="s">
        <v>455</v>
      </c>
      <c r="D102" s="47" t="s">
        <v>759</v>
      </c>
      <c r="E102" s="48" t="s">
        <v>798</v>
      </c>
      <c r="F102" s="70" t="s">
        <v>155</v>
      </c>
      <c r="G102" s="32" t="s">
        <v>147</v>
      </c>
      <c r="H102" s="50" t="s">
        <v>151</v>
      </c>
      <c r="I102" s="73" t="s">
        <v>313</v>
      </c>
      <c r="J102" s="141">
        <v>1</v>
      </c>
      <c r="K102" s="142">
        <v>38718</v>
      </c>
      <c r="L102" s="142">
        <v>40269</v>
      </c>
      <c r="M102" s="140">
        <v>41059</v>
      </c>
      <c r="N102" s="105"/>
      <c r="O102" s="132"/>
      <c r="P102" s="132"/>
    </row>
    <row r="103" spans="1:16" s="119" customFormat="1" ht="26.85" hidden="1" customHeight="1" x14ac:dyDescent="0.15">
      <c r="A103" s="258" t="s">
        <v>463</v>
      </c>
      <c r="B103" s="109" t="s">
        <v>461</v>
      </c>
      <c r="C103" s="109" t="s">
        <v>455</v>
      </c>
      <c r="D103" s="47" t="s">
        <v>759</v>
      </c>
      <c r="E103" s="48" t="s">
        <v>798</v>
      </c>
      <c r="F103" s="70" t="s">
        <v>155</v>
      </c>
      <c r="G103" s="32" t="s">
        <v>147</v>
      </c>
      <c r="H103" s="50" t="s">
        <v>151</v>
      </c>
      <c r="I103" s="73" t="s">
        <v>314</v>
      </c>
      <c r="J103" s="141">
        <v>1</v>
      </c>
      <c r="K103" s="142">
        <v>38718</v>
      </c>
      <c r="L103" s="142">
        <v>40269</v>
      </c>
      <c r="M103" s="140">
        <v>41059</v>
      </c>
      <c r="N103" s="105"/>
      <c r="O103" s="132"/>
      <c r="P103" s="132"/>
    </row>
    <row r="104" spans="1:16" s="119" customFormat="1" ht="26.85" hidden="1" customHeight="1" x14ac:dyDescent="0.15">
      <c r="A104" s="258" t="s">
        <v>463</v>
      </c>
      <c r="B104" s="109" t="s">
        <v>461</v>
      </c>
      <c r="C104" s="109" t="s">
        <v>455</v>
      </c>
      <c r="D104" s="47" t="s">
        <v>759</v>
      </c>
      <c r="E104" s="48" t="s">
        <v>798</v>
      </c>
      <c r="F104" s="70" t="s">
        <v>155</v>
      </c>
      <c r="G104" s="32" t="s">
        <v>147</v>
      </c>
      <c r="H104" s="50" t="s">
        <v>151</v>
      </c>
      <c r="I104" s="73" t="s">
        <v>315</v>
      </c>
      <c r="J104" s="141">
        <v>1</v>
      </c>
      <c r="K104" s="142">
        <v>38718</v>
      </c>
      <c r="L104" s="142">
        <v>40269</v>
      </c>
      <c r="M104" s="140">
        <v>41059</v>
      </c>
      <c r="N104" s="105"/>
      <c r="O104" s="132"/>
      <c r="P104" s="132"/>
    </row>
    <row r="105" spans="1:16" s="119" customFormat="1" ht="26.85" hidden="1" customHeight="1" x14ac:dyDescent="0.15">
      <c r="A105" s="258" t="s">
        <v>463</v>
      </c>
      <c r="B105" s="109" t="s">
        <v>461</v>
      </c>
      <c r="C105" s="109" t="s">
        <v>455</v>
      </c>
      <c r="D105" s="47" t="s">
        <v>759</v>
      </c>
      <c r="E105" s="48" t="s">
        <v>798</v>
      </c>
      <c r="F105" s="70" t="s">
        <v>155</v>
      </c>
      <c r="G105" s="32" t="s">
        <v>147</v>
      </c>
      <c r="H105" s="50" t="s">
        <v>151</v>
      </c>
      <c r="I105" s="73" t="s">
        <v>316</v>
      </c>
      <c r="J105" s="141">
        <v>1</v>
      </c>
      <c r="K105" s="142">
        <v>38718</v>
      </c>
      <c r="L105" s="142">
        <v>40269</v>
      </c>
      <c r="M105" s="140">
        <v>41059</v>
      </c>
      <c r="N105" s="105"/>
      <c r="O105" s="132"/>
      <c r="P105" s="132"/>
    </row>
    <row r="106" spans="1:16" s="119" customFormat="1" ht="26.85" hidden="1" customHeight="1" x14ac:dyDescent="0.15">
      <c r="A106" s="258" t="s">
        <v>463</v>
      </c>
      <c r="B106" s="109" t="s">
        <v>461</v>
      </c>
      <c r="C106" s="109" t="s">
        <v>455</v>
      </c>
      <c r="D106" s="47" t="s">
        <v>759</v>
      </c>
      <c r="E106" s="48" t="s">
        <v>798</v>
      </c>
      <c r="F106" s="70" t="s">
        <v>155</v>
      </c>
      <c r="G106" s="32" t="s">
        <v>147</v>
      </c>
      <c r="H106" s="50" t="s">
        <v>151</v>
      </c>
      <c r="I106" s="73" t="s">
        <v>317</v>
      </c>
      <c r="J106" s="141">
        <v>1</v>
      </c>
      <c r="K106" s="142">
        <v>38718</v>
      </c>
      <c r="L106" s="142">
        <v>40269</v>
      </c>
      <c r="M106" s="140">
        <v>41059</v>
      </c>
      <c r="N106" s="105"/>
      <c r="O106" s="132"/>
      <c r="P106" s="132"/>
    </row>
    <row r="107" spans="1:16" s="119" customFormat="1" ht="26.85" hidden="1" customHeight="1" x14ac:dyDescent="0.15">
      <c r="A107" s="258" t="s">
        <v>463</v>
      </c>
      <c r="B107" s="109" t="s">
        <v>461</v>
      </c>
      <c r="C107" s="109" t="s">
        <v>455</v>
      </c>
      <c r="D107" s="47" t="s">
        <v>759</v>
      </c>
      <c r="E107" s="48" t="s">
        <v>798</v>
      </c>
      <c r="F107" s="70" t="s">
        <v>155</v>
      </c>
      <c r="G107" s="32" t="s">
        <v>147</v>
      </c>
      <c r="H107" s="50" t="s">
        <v>151</v>
      </c>
      <c r="I107" s="73" t="s">
        <v>318</v>
      </c>
      <c r="J107" s="141">
        <v>1</v>
      </c>
      <c r="K107" s="142">
        <v>38718</v>
      </c>
      <c r="L107" s="142">
        <v>40269</v>
      </c>
      <c r="M107" s="140">
        <v>41059</v>
      </c>
      <c r="N107" s="105"/>
      <c r="O107" s="132"/>
      <c r="P107" s="132"/>
    </row>
    <row r="108" spans="1:16" s="119" customFormat="1" ht="26.85" hidden="1" customHeight="1" x14ac:dyDescent="0.15">
      <c r="A108" s="258" t="s">
        <v>463</v>
      </c>
      <c r="B108" s="109" t="s">
        <v>461</v>
      </c>
      <c r="C108" s="109" t="s">
        <v>455</v>
      </c>
      <c r="D108" s="47" t="s">
        <v>759</v>
      </c>
      <c r="E108" s="48" t="s">
        <v>798</v>
      </c>
      <c r="F108" s="70" t="s">
        <v>155</v>
      </c>
      <c r="G108" s="32" t="s">
        <v>147</v>
      </c>
      <c r="H108" s="50" t="s">
        <v>151</v>
      </c>
      <c r="I108" s="73" t="s">
        <v>319</v>
      </c>
      <c r="J108" s="141">
        <v>1</v>
      </c>
      <c r="K108" s="142">
        <v>38718</v>
      </c>
      <c r="L108" s="142">
        <v>40269</v>
      </c>
      <c r="M108" s="140">
        <v>41059</v>
      </c>
      <c r="N108" s="105"/>
      <c r="O108" s="132"/>
      <c r="P108" s="132"/>
    </row>
    <row r="109" spans="1:16" s="119" customFormat="1" ht="26.85" hidden="1" customHeight="1" x14ac:dyDescent="0.15">
      <c r="A109" s="258" t="s">
        <v>463</v>
      </c>
      <c r="B109" s="109" t="s">
        <v>461</v>
      </c>
      <c r="C109" s="109" t="s">
        <v>455</v>
      </c>
      <c r="D109" s="47" t="s">
        <v>759</v>
      </c>
      <c r="E109" s="48" t="s">
        <v>798</v>
      </c>
      <c r="F109" s="70" t="s">
        <v>155</v>
      </c>
      <c r="G109" s="32" t="s">
        <v>147</v>
      </c>
      <c r="H109" s="50" t="s">
        <v>151</v>
      </c>
      <c r="I109" s="73" t="s">
        <v>329</v>
      </c>
      <c r="J109" s="141">
        <v>1</v>
      </c>
      <c r="K109" s="142">
        <v>38718</v>
      </c>
      <c r="L109" s="142">
        <v>40269</v>
      </c>
      <c r="M109" s="140">
        <v>41059</v>
      </c>
      <c r="N109" s="105"/>
      <c r="O109" s="132"/>
      <c r="P109" s="132"/>
    </row>
    <row r="110" spans="1:16" s="119" customFormat="1" ht="26.85" hidden="1" customHeight="1" x14ac:dyDescent="0.15">
      <c r="A110" s="258" t="s">
        <v>463</v>
      </c>
      <c r="B110" s="109" t="s">
        <v>461</v>
      </c>
      <c r="C110" s="109" t="s">
        <v>455</v>
      </c>
      <c r="D110" s="47" t="s">
        <v>759</v>
      </c>
      <c r="E110" s="48" t="s">
        <v>798</v>
      </c>
      <c r="F110" s="70" t="s">
        <v>155</v>
      </c>
      <c r="G110" s="32" t="s">
        <v>147</v>
      </c>
      <c r="H110" s="50" t="s">
        <v>151</v>
      </c>
      <c r="I110" s="73" t="s">
        <v>330</v>
      </c>
      <c r="J110" s="141">
        <v>1</v>
      </c>
      <c r="K110" s="142">
        <v>38718</v>
      </c>
      <c r="L110" s="142">
        <v>40269</v>
      </c>
      <c r="M110" s="140">
        <v>41059</v>
      </c>
      <c r="N110" s="105"/>
      <c r="O110" s="132"/>
      <c r="P110" s="132"/>
    </row>
    <row r="111" spans="1:16" s="119" customFormat="1" ht="26.85" hidden="1" customHeight="1" x14ac:dyDescent="0.15">
      <c r="A111" s="258" t="s">
        <v>463</v>
      </c>
      <c r="B111" s="109" t="s">
        <v>461</v>
      </c>
      <c r="C111" s="109" t="s">
        <v>455</v>
      </c>
      <c r="D111" s="47" t="s">
        <v>759</v>
      </c>
      <c r="E111" s="48" t="s">
        <v>798</v>
      </c>
      <c r="F111" s="70" t="s">
        <v>155</v>
      </c>
      <c r="G111" s="32" t="s">
        <v>147</v>
      </c>
      <c r="H111" s="50" t="s">
        <v>151</v>
      </c>
      <c r="I111" s="73" t="s">
        <v>331</v>
      </c>
      <c r="J111" s="141">
        <v>1</v>
      </c>
      <c r="K111" s="142">
        <v>38718</v>
      </c>
      <c r="L111" s="142">
        <v>40269</v>
      </c>
      <c r="M111" s="140">
        <v>41059</v>
      </c>
      <c r="N111" s="105"/>
      <c r="O111" s="132"/>
      <c r="P111" s="132"/>
    </row>
    <row r="112" spans="1:16" s="119" customFormat="1" ht="26.85" hidden="1" customHeight="1" x14ac:dyDescent="0.15">
      <c r="A112" s="258" t="s">
        <v>463</v>
      </c>
      <c r="B112" s="109" t="s">
        <v>461</v>
      </c>
      <c r="C112" s="109" t="s">
        <v>455</v>
      </c>
      <c r="D112" s="47" t="s">
        <v>759</v>
      </c>
      <c r="E112" s="48" t="s">
        <v>798</v>
      </c>
      <c r="F112" s="70" t="s">
        <v>155</v>
      </c>
      <c r="G112" s="32" t="s">
        <v>147</v>
      </c>
      <c r="H112" s="50" t="s">
        <v>151</v>
      </c>
      <c r="I112" s="73" t="s">
        <v>332</v>
      </c>
      <c r="J112" s="141">
        <v>1</v>
      </c>
      <c r="K112" s="142">
        <v>38718</v>
      </c>
      <c r="L112" s="142">
        <v>40269</v>
      </c>
      <c r="M112" s="140">
        <v>41059</v>
      </c>
      <c r="N112" s="105"/>
      <c r="O112" s="132"/>
      <c r="P112" s="132"/>
    </row>
    <row r="113" spans="1:16" s="119" customFormat="1" ht="26.85" hidden="1" customHeight="1" x14ac:dyDescent="0.15">
      <c r="A113" s="258" t="s">
        <v>463</v>
      </c>
      <c r="B113" s="109" t="s">
        <v>461</v>
      </c>
      <c r="C113" s="109" t="s">
        <v>455</v>
      </c>
      <c r="D113" s="47" t="s">
        <v>759</v>
      </c>
      <c r="E113" s="48" t="s">
        <v>798</v>
      </c>
      <c r="F113" s="70" t="s">
        <v>155</v>
      </c>
      <c r="G113" s="32" t="s">
        <v>147</v>
      </c>
      <c r="H113" s="50" t="s">
        <v>151</v>
      </c>
      <c r="I113" s="73" t="s">
        <v>333</v>
      </c>
      <c r="J113" s="141">
        <v>1</v>
      </c>
      <c r="K113" s="142">
        <v>38718</v>
      </c>
      <c r="L113" s="142">
        <v>40269</v>
      </c>
      <c r="M113" s="140">
        <v>41059</v>
      </c>
      <c r="N113" s="105"/>
      <c r="O113" s="132"/>
      <c r="P113" s="132"/>
    </row>
    <row r="114" spans="1:16" s="119" customFormat="1" ht="26.85" hidden="1" customHeight="1" x14ac:dyDescent="0.15">
      <c r="A114" s="258" t="s">
        <v>463</v>
      </c>
      <c r="B114" s="109" t="s">
        <v>461</v>
      </c>
      <c r="C114" s="109" t="s">
        <v>455</v>
      </c>
      <c r="D114" s="47" t="s">
        <v>759</v>
      </c>
      <c r="E114" s="48" t="s">
        <v>798</v>
      </c>
      <c r="F114" s="70" t="s">
        <v>155</v>
      </c>
      <c r="G114" s="32" t="s">
        <v>147</v>
      </c>
      <c r="H114" s="50" t="s">
        <v>151</v>
      </c>
      <c r="I114" s="73" t="s">
        <v>602</v>
      </c>
      <c r="J114" s="141">
        <v>1</v>
      </c>
      <c r="K114" s="142">
        <v>38718</v>
      </c>
      <c r="L114" s="142">
        <v>40269</v>
      </c>
      <c r="M114" s="140">
        <v>41059</v>
      </c>
      <c r="N114" s="105"/>
      <c r="O114" s="132"/>
      <c r="P114" s="132"/>
    </row>
    <row r="115" spans="1:16" s="119" customFormat="1" ht="26.85" hidden="1" customHeight="1" x14ac:dyDescent="0.15">
      <c r="A115" s="258" t="s">
        <v>463</v>
      </c>
      <c r="B115" s="109" t="s">
        <v>461</v>
      </c>
      <c r="C115" s="109" t="s">
        <v>455</v>
      </c>
      <c r="D115" s="47" t="s">
        <v>759</v>
      </c>
      <c r="E115" s="48" t="s">
        <v>798</v>
      </c>
      <c r="F115" s="70" t="s">
        <v>155</v>
      </c>
      <c r="G115" s="32" t="s">
        <v>147</v>
      </c>
      <c r="H115" s="50" t="s">
        <v>151</v>
      </c>
      <c r="I115" s="73" t="s">
        <v>334</v>
      </c>
      <c r="J115" s="141">
        <v>1</v>
      </c>
      <c r="K115" s="142">
        <v>38718</v>
      </c>
      <c r="L115" s="142">
        <v>40269</v>
      </c>
      <c r="M115" s="140">
        <v>41059</v>
      </c>
      <c r="N115" s="105"/>
      <c r="O115" s="132"/>
      <c r="P115" s="132"/>
    </row>
    <row r="116" spans="1:16" s="119" customFormat="1" ht="26.85" hidden="1" customHeight="1" x14ac:dyDescent="0.15">
      <c r="A116" s="258" t="s">
        <v>463</v>
      </c>
      <c r="B116" s="109" t="s">
        <v>461</v>
      </c>
      <c r="C116" s="109" t="s">
        <v>455</v>
      </c>
      <c r="D116" s="47" t="s">
        <v>759</v>
      </c>
      <c r="E116" s="48" t="s">
        <v>798</v>
      </c>
      <c r="F116" s="70" t="s">
        <v>155</v>
      </c>
      <c r="G116" s="32" t="s">
        <v>147</v>
      </c>
      <c r="H116" s="50" t="s">
        <v>151</v>
      </c>
      <c r="I116" s="73" t="s">
        <v>335</v>
      </c>
      <c r="J116" s="141">
        <v>1</v>
      </c>
      <c r="K116" s="142">
        <v>38718</v>
      </c>
      <c r="L116" s="142">
        <v>40269</v>
      </c>
      <c r="M116" s="140">
        <v>41059</v>
      </c>
      <c r="N116" s="105"/>
      <c r="O116" s="132"/>
      <c r="P116" s="132"/>
    </row>
    <row r="117" spans="1:16" s="119" customFormat="1" ht="26.85" hidden="1" customHeight="1" x14ac:dyDescent="0.15">
      <c r="A117" s="258" t="s">
        <v>463</v>
      </c>
      <c r="B117" s="109" t="s">
        <v>461</v>
      </c>
      <c r="C117" s="109" t="s">
        <v>455</v>
      </c>
      <c r="D117" s="47" t="s">
        <v>759</v>
      </c>
      <c r="E117" s="48" t="s">
        <v>798</v>
      </c>
      <c r="F117" s="70" t="s">
        <v>155</v>
      </c>
      <c r="G117" s="32" t="s">
        <v>147</v>
      </c>
      <c r="H117" s="50" t="s">
        <v>151</v>
      </c>
      <c r="I117" s="73" t="s">
        <v>336</v>
      </c>
      <c r="J117" s="141">
        <v>1</v>
      </c>
      <c r="K117" s="142">
        <v>38718</v>
      </c>
      <c r="L117" s="142">
        <v>40269</v>
      </c>
      <c r="M117" s="140">
        <v>41059</v>
      </c>
      <c r="N117" s="105"/>
      <c r="O117" s="132"/>
      <c r="P117" s="132"/>
    </row>
    <row r="118" spans="1:16" s="119" customFormat="1" ht="26.85" hidden="1" customHeight="1" x14ac:dyDescent="0.15">
      <c r="A118" s="258" t="s">
        <v>463</v>
      </c>
      <c r="B118" s="109" t="s">
        <v>461</v>
      </c>
      <c r="C118" s="109" t="s">
        <v>455</v>
      </c>
      <c r="D118" s="47" t="s">
        <v>759</v>
      </c>
      <c r="E118" s="48" t="s">
        <v>798</v>
      </c>
      <c r="F118" s="70" t="s">
        <v>155</v>
      </c>
      <c r="G118" s="32" t="s">
        <v>147</v>
      </c>
      <c r="H118" s="50" t="s">
        <v>151</v>
      </c>
      <c r="I118" s="73" t="s">
        <v>337</v>
      </c>
      <c r="J118" s="141">
        <v>1</v>
      </c>
      <c r="K118" s="142">
        <v>38718</v>
      </c>
      <c r="L118" s="142">
        <v>40269</v>
      </c>
      <c r="M118" s="140">
        <v>41059</v>
      </c>
      <c r="N118" s="105"/>
      <c r="O118" s="132"/>
      <c r="P118" s="132"/>
    </row>
    <row r="119" spans="1:16" s="119" customFormat="1" ht="26.85" hidden="1" customHeight="1" x14ac:dyDescent="0.15">
      <c r="A119" s="258" t="s">
        <v>463</v>
      </c>
      <c r="B119" s="109" t="s">
        <v>461</v>
      </c>
      <c r="C119" s="109" t="s">
        <v>455</v>
      </c>
      <c r="D119" s="47" t="s">
        <v>759</v>
      </c>
      <c r="E119" s="48" t="s">
        <v>798</v>
      </c>
      <c r="F119" s="70" t="s">
        <v>155</v>
      </c>
      <c r="G119" s="32" t="s">
        <v>147</v>
      </c>
      <c r="H119" s="50" t="s">
        <v>151</v>
      </c>
      <c r="I119" s="73" t="s">
        <v>338</v>
      </c>
      <c r="J119" s="141">
        <v>1</v>
      </c>
      <c r="K119" s="142">
        <v>38718</v>
      </c>
      <c r="L119" s="142">
        <v>40269</v>
      </c>
      <c r="M119" s="140">
        <v>41059</v>
      </c>
      <c r="N119" s="105"/>
      <c r="O119" s="132"/>
      <c r="P119" s="132"/>
    </row>
    <row r="120" spans="1:16" s="119" customFormat="1" ht="26.85" hidden="1" customHeight="1" x14ac:dyDescent="0.15">
      <c r="A120" s="258" t="s">
        <v>463</v>
      </c>
      <c r="B120" s="109" t="s">
        <v>461</v>
      </c>
      <c r="C120" s="109" t="s">
        <v>455</v>
      </c>
      <c r="D120" s="47" t="s">
        <v>759</v>
      </c>
      <c r="E120" s="48" t="s">
        <v>798</v>
      </c>
      <c r="F120" s="70" t="s">
        <v>155</v>
      </c>
      <c r="G120" s="32" t="s">
        <v>147</v>
      </c>
      <c r="H120" s="50" t="s">
        <v>151</v>
      </c>
      <c r="I120" s="73" t="s">
        <v>339</v>
      </c>
      <c r="J120" s="141">
        <v>1</v>
      </c>
      <c r="K120" s="142">
        <v>38718</v>
      </c>
      <c r="L120" s="142">
        <v>40269</v>
      </c>
      <c r="M120" s="140">
        <v>41059</v>
      </c>
      <c r="N120" s="105"/>
      <c r="O120" s="132"/>
      <c r="P120" s="132"/>
    </row>
    <row r="121" spans="1:16" s="119" customFormat="1" ht="26.85" hidden="1" customHeight="1" x14ac:dyDescent="0.15">
      <c r="A121" s="258" t="s">
        <v>463</v>
      </c>
      <c r="B121" s="109" t="s">
        <v>461</v>
      </c>
      <c r="C121" s="109" t="s">
        <v>455</v>
      </c>
      <c r="D121" s="47" t="s">
        <v>759</v>
      </c>
      <c r="E121" s="48" t="s">
        <v>798</v>
      </c>
      <c r="F121" s="70" t="s">
        <v>155</v>
      </c>
      <c r="G121" s="32" t="s">
        <v>147</v>
      </c>
      <c r="H121" s="50" t="s">
        <v>151</v>
      </c>
      <c r="I121" s="73" t="s">
        <v>340</v>
      </c>
      <c r="J121" s="141">
        <v>1</v>
      </c>
      <c r="K121" s="142">
        <v>38718</v>
      </c>
      <c r="L121" s="142">
        <v>40269</v>
      </c>
      <c r="M121" s="140">
        <v>41059</v>
      </c>
      <c r="N121" s="105"/>
      <c r="O121" s="132"/>
      <c r="P121" s="132"/>
    </row>
    <row r="122" spans="1:16" s="119" customFormat="1" ht="26.85" hidden="1" customHeight="1" x14ac:dyDescent="0.15">
      <c r="A122" s="258" t="s">
        <v>463</v>
      </c>
      <c r="B122" s="109" t="s">
        <v>461</v>
      </c>
      <c r="C122" s="109" t="s">
        <v>455</v>
      </c>
      <c r="D122" s="47" t="s">
        <v>759</v>
      </c>
      <c r="E122" s="48" t="s">
        <v>798</v>
      </c>
      <c r="F122" s="70" t="s">
        <v>155</v>
      </c>
      <c r="G122" s="32" t="s">
        <v>147</v>
      </c>
      <c r="H122" s="50" t="s">
        <v>151</v>
      </c>
      <c r="I122" s="73" t="s">
        <v>341</v>
      </c>
      <c r="J122" s="141">
        <v>1</v>
      </c>
      <c r="K122" s="142">
        <v>38718</v>
      </c>
      <c r="L122" s="142">
        <v>40269</v>
      </c>
      <c r="M122" s="140">
        <v>41059</v>
      </c>
      <c r="N122" s="105"/>
      <c r="O122" s="132"/>
      <c r="P122" s="132"/>
    </row>
    <row r="123" spans="1:16" s="119" customFormat="1" ht="26.85" hidden="1" customHeight="1" x14ac:dyDescent="0.15">
      <c r="A123" s="258" t="s">
        <v>463</v>
      </c>
      <c r="B123" s="109" t="s">
        <v>461</v>
      </c>
      <c r="C123" s="109" t="s">
        <v>455</v>
      </c>
      <c r="D123" s="47" t="s">
        <v>759</v>
      </c>
      <c r="E123" s="48" t="s">
        <v>798</v>
      </c>
      <c r="F123" s="70" t="s">
        <v>155</v>
      </c>
      <c r="G123" s="32" t="s">
        <v>147</v>
      </c>
      <c r="H123" s="50" t="s">
        <v>151</v>
      </c>
      <c r="I123" s="73" t="s">
        <v>342</v>
      </c>
      <c r="J123" s="141">
        <v>1</v>
      </c>
      <c r="K123" s="142">
        <v>38718</v>
      </c>
      <c r="L123" s="142">
        <v>40269</v>
      </c>
      <c r="M123" s="140">
        <v>41059</v>
      </c>
      <c r="N123" s="105"/>
      <c r="O123" s="132"/>
      <c r="P123" s="132"/>
    </row>
    <row r="124" spans="1:16" s="119" customFormat="1" ht="26.85" hidden="1" customHeight="1" x14ac:dyDescent="0.15">
      <c r="A124" s="258" t="s">
        <v>463</v>
      </c>
      <c r="B124" s="109" t="s">
        <v>461</v>
      </c>
      <c r="C124" s="109" t="s">
        <v>455</v>
      </c>
      <c r="D124" s="47" t="s">
        <v>759</v>
      </c>
      <c r="E124" s="48" t="s">
        <v>798</v>
      </c>
      <c r="F124" s="70" t="s">
        <v>155</v>
      </c>
      <c r="G124" s="32" t="s">
        <v>147</v>
      </c>
      <c r="H124" s="50" t="s">
        <v>151</v>
      </c>
      <c r="I124" s="73" t="s">
        <v>343</v>
      </c>
      <c r="J124" s="141">
        <v>1</v>
      </c>
      <c r="K124" s="142">
        <v>38718</v>
      </c>
      <c r="L124" s="142">
        <v>40269</v>
      </c>
      <c r="M124" s="140">
        <v>41059</v>
      </c>
      <c r="N124" s="105"/>
      <c r="O124" s="132"/>
      <c r="P124" s="132"/>
    </row>
    <row r="125" spans="1:16" s="119" customFormat="1" ht="26.85" hidden="1" customHeight="1" x14ac:dyDescent="0.15">
      <c r="A125" s="258" t="s">
        <v>463</v>
      </c>
      <c r="B125" s="109" t="s">
        <v>461</v>
      </c>
      <c r="C125" s="109" t="s">
        <v>455</v>
      </c>
      <c r="D125" s="47" t="s">
        <v>759</v>
      </c>
      <c r="E125" s="48" t="s">
        <v>798</v>
      </c>
      <c r="F125" s="70" t="s">
        <v>155</v>
      </c>
      <c r="G125" s="32" t="s">
        <v>147</v>
      </c>
      <c r="H125" s="50" t="s">
        <v>151</v>
      </c>
      <c r="I125" s="73" t="s">
        <v>344</v>
      </c>
      <c r="J125" s="141">
        <v>1</v>
      </c>
      <c r="K125" s="142">
        <v>38718</v>
      </c>
      <c r="L125" s="142">
        <v>40269</v>
      </c>
      <c r="M125" s="140">
        <v>41059</v>
      </c>
      <c r="N125" s="105"/>
      <c r="O125" s="132"/>
      <c r="P125" s="132"/>
    </row>
    <row r="126" spans="1:16" s="119" customFormat="1" ht="26.85" hidden="1" customHeight="1" x14ac:dyDescent="0.15">
      <c r="A126" s="258" t="s">
        <v>463</v>
      </c>
      <c r="B126" s="109" t="s">
        <v>461</v>
      </c>
      <c r="C126" s="109" t="s">
        <v>455</v>
      </c>
      <c r="D126" s="47" t="s">
        <v>759</v>
      </c>
      <c r="E126" s="48" t="s">
        <v>798</v>
      </c>
      <c r="F126" s="70" t="s">
        <v>155</v>
      </c>
      <c r="G126" s="32" t="s">
        <v>147</v>
      </c>
      <c r="H126" s="50" t="s">
        <v>151</v>
      </c>
      <c r="I126" s="73" t="s">
        <v>345</v>
      </c>
      <c r="J126" s="141">
        <v>1</v>
      </c>
      <c r="K126" s="142">
        <v>38718</v>
      </c>
      <c r="L126" s="142">
        <v>40269</v>
      </c>
      <c r="M126" s="140">
        <v>41059</v>
      </c>
      <c r="N126" s="105"/>
      <c r="O126" s="132"/>
      <c r="P126" s="132"/>
    </row>
    <row r="127" spans="1:16" s="119" customFormat="1" ht="26.85" hidden="1" customHeight="1" x14ac:dyDescent="0.15">
      <c r="A127" s="258" t="s">
        <v>463</v>
      </c>
      <c r="B127" s="109" t="s">
        <v>461</v>
      </c>
      <c r="C127" s="109" t="s">
        <v>455</v>
      </c>
      <c r="D127" s="47" t="s">
        <v>759</v>
      </c>
      <c r="E127" s="48" t="s">
        <v>798</v>
      </c>
      <c r="F127" s="70" t="s">
        <v>155</v>
      </c>
      <c r="G127" s="32" t="s">
        <v>147</v>
      </c>
      <c r="H127" s="50" t="s">
        <v>151</v>
      </c>
      <c r="I127" s="73" t="s">
        <v>346</v>
      </c>
      <c r="J127" s="141">
        <v>1</v>
      </c>
      <c r="K127" s="142">
        <v>38718</v>
      </c>
      <c r="L127" s="142">
        <v>40269</v>
      </c>
      <c r="M127" s="140">
        <v>41059</v>
      </c>
      <c r="N127" s="105"/>
      <c r="O127" s="132"/>
      <c r="P127" s="132"/>
    </row>
    <row r="128" spans="1:16" s="119" customFormat="1" ht="26.85" hidden="1" customHeight="1" x14ac:dyDescent="0.15">
      <c r="A128" s="258" t="s">
        <v>463</v>
      </c>
      <c r="B128" s="109" t="s">
        <v>461</v>
      </c>
      <c r="C128" s="109" t="s">
        <v>455</v>
      </c>
      <c r="D128" s="47" t="s">
        <v>759</v>
      </c>
      <c r="E128" s="48" t="s">
        <v>798</v>
      </c>
      <c r="F128" s="70" t="s">
        <v>155</v>
      </c>
      <c r="G128" s="32" t="s">
        <v>147</v>
      </c>
      <c r="H128" s="50" t="s">
        <v>151</v>
      </c>
      <c r="I128" s="73" t="s">
        <v>401</v>
      </c>
      <c r="J128" s="141">
        <v>1</v>
      </c>
      <c r="K128" s="142">
        <v>38718</v>
      </c>
      <c r="L128" s="142">
        <v>40269</v>
      </c>
      <c r="M128" s="140">
        <v>41059</v>
      </c>
      <c r="N128" s="105"/>
      <c r="O128" s="132"/>
      <c r="P128" s="132"/>
    </row>
    <row r="129" spans="1:17" s="119" customFormat="1" ht="26.85" hidden="1" customHeight="1" x14ac:dyDescent="0.15">
      <c r="A129" s="258" t="s">
        <v>463</v>
      </c>
      <c r="B129" s="109" t="s">
        <v>461</v>
      </c>
      <c r="C129" s="109" t="s">
        <v>455</v>
      </c>
      <c r="D129" s="47" t="s">
        <v>759</v>
      </c>
      <c r="E129" s="48" t="s">
        <v>798</v>
      </c>
      <c r="F129" s="70" t="s">
        <v>155</v>
      </c>
      <c r="G129" s="32" t="s">
        <v>147</v>
      </c>
      <c r="H129" s="50" t="s">
        <v>151</v>
      </c>
      <c r="I129" s="73" t="s">
        <v>347</v>
      </c>
      <c r="J129" s="141">
        <v>1</v>
      </c>
      <c r="K129" s="142">
        <v>38718</v>
      </c>
      <c r="L129" s="142">
        <v>40269</v>
      </c>
      <c r="M129" s="140">
        <v>41059</v>
      </c>
      <c r="N129" s="105"/>
      <c r="O129" s="132"/>
      <c r="P129" s="132"/>
    </row>
    <row r="130" spans="1:17" s="119" customFormat="1" ht="26.85" hidden="1" customHeight="1" x14ac:dyDescent="0.15">
      <c r="A130" s="258" t="s">
        <v>463</v>
      </c>
      <c r="B130" s="109" t="s">
        <v>461</v>
      </c>
      <c r="C130" s="109" t="s">
        <v>455</v>
      </c>
      <c r="D130" s="47" t="s">
        <v>759</v>
      </c>
      <c r="E130" s="48" t="s">
        <v>798</v>
      </c>
      <c r="F130" s="70" t="s">
        <v>155</v>
      </c>
      <c r="G130" s="32" t="s">
        <v>147</v>
      </c>
      <c r="H130" s="50" t="s">
        <v>151</v>
      </c>
      <c r="I130" s="73" t="s">
        <v>348</v>
      </c>
      <c r="J130" s="141">
        <v>1</v>
      </c>
      <c r="K130" s="142">
        <v>38718</v>
      </c>
      <c r="L130" s="142">
        <v>40269</v>
      </c>
      <c r="M130" s="140">
        <v>41059</v>
      </c>
      <c r="N130" s="105"/>
      <c r="O130" s="132"/>
      <c r="P130" s="132"/>
    </row>
    <row r="131" spans="1:17" s="119" customFormat="1" ht="26.85" hidden="1" customHeight="1" x14ac:dyDescent="0.15">
      <c r="A131" s="259"/>
      <c r="B131" s="260"/>
      <c r="C131" s="260"/>
      <c r="D131" s="145"/>
      <c r="E131" s="146"/>
      <c r="F131" s="147"/>
      <c r="G131" s="148"/>
      <c r="H131" s="149"/>
      <c r="I131" s="150"/>
      <c r="J131" s="198"/>
      <c r="K131" s="199"/>
      <c r="L131" s="142"/>
      <c r="M131" s="140"/>
      <c r="N131" s="151"/>
      <c r="O131" s="132"/>
      <c r="P131" s="132"/>
    </row>
    <row r="132" spans="1:17" s="119" customFormat="1" ht="26.85" hidden="1" customHeight="1" x14ac:dyDescent="0.15">
      <c r="A132" s="261"/>
      <c r="B132" s="177"/>
      <c r="C132" s="177"/>
      <c r="D132" s="174"/>
      <c r="E132" s="175"/>
      <c r="F132" s="176"/>
      <c r="G132" s="177"/>
      <c r="H132" s="178"/>
      <c r="I132" s="179" t="s">
        <v>1329</v>
      </c>
      <c r="J132" s="195">
        <f>SUM(J133:J147)</f>
        <v>15</v>
      </c>
      <c r="K132" s="196"/>
      <c r="L132" s="196" t="str">
        <f>IF(H132="10年保存",IF(K132="","",DATE(YEAR(K132)+10,MONTH(K132)-MONTH(1),DAY(31)+1)),IF(H132="5年保存",IF(K132="","",DATE(YEAR(K132)+5,MONTH(K132)-MONTH(1),DAY(31)+1)),IF(H132="2年保存",IF(K132="","",DATE(YEAR(K132)+2,MONTH(K132)-MONTH(1),DAY(31)+1)),(""))))</f>
        <v/>
      </c>
      <c r="M132" s="196"/>
      <c r="N132" s="180"/>
      <c r="O132" s="130"/>
      <c r="P132" s="130"/>
      <c r="Q132" s="119">
        <f>COUNTIF($I$499:$I$499,I132)</f>
        <v>0</v>
      </c>
    </row>
    <row r="133" spans="1:17" s="119" customFormat="1" ht="26.85" hidden="1" customHeight="1" x14ac:dyDescent="0.15">
      <c r="A133" s="31" t="s">
        <v>463</v>
      </c>
      <c r="B133" s="32" t="s">
        <v>461</v>
      </c>
      <c r="C133" s="32" t="s">
        <v>455</v>
      </c>
      <c r="D133" s="47" t="s">
        <v>759</v>
      </c>
      <c r="E133" s="48" t="s">
        <v>798</v>
      </c>
      <c r="F133" s="70" t="s">
        <v>155</v>
      </c>
      <c r="G133" s="32" t="s">
        <v>147</v>
      </c>
      <c r="H133" s="50" t="s">
        <v>151</v>
      </c>
      <c r="I133" s="73" t="s">
        <v>488</v>
      </c>
      <c r="J133" s="141">
        <v>1</v>
      </c>
      <c r="K133" s="142">
        <v>38718</v>
      </c>
      <c r="L133" s="142">
        <v>40634</v>
      </c>
      <c r="M133" s="140">
        <v>41059</v>
      </c>
      <c r="N133" s="71"/>
      <c r="O133" s="130"/>
      <c r="P133" s="130"/>
    </row>
    <row r="134" spans="1:17" s="119" customFormat="1" ht="26.85" hidden="1" customHeight="1" x14ac:dyDescent="0.15">
      <c r="A134" s="31" t="s">
        <v>463</v>
      </c>
      <c r="B134" s="32" t="s">
        <v>461</v>
      </c>
      <c r="C134" s="32" t="s">
        <v>455</v>
      </c>
      <c r="D134" s="47" t="s">
        <v>759</v>
      </c>
      <c r="E134" s="48" t="s">
        <v>798</v>
      </c>
      <c r="F134" s="70" t="s">
        <v>155</v>
      </c>
      <c r="G134" s="32" t="s">
        <v>147</v>
      </c>
      <c r="H134" s="50" t="s">
        <v>151</v>
      </c>
      <c r="I134" s="73" t="s">
        <v>489</v>
      </c>
      <c r="J134" s="141">
        <v>1</v>
      </c>
      <c r="K134" s="142">
        <v>38718</v>
      </c>
      <c r="L134" s="142">
        <v>40634</v>
      </c>
      <c r="M134" s="140">
        <v>41059</v>
      </c>
      <c r="N134" s="71"/>
      <c r="O134" s="130"/>
      <c r="P134" s="130"/>
    </row>
    <row r="135" spans="1:17" s="119" customFormat="1" ht="26.85" hidden="1" customHeight="1" x14ac:dyDescent="0.15">
      <c r="A135" s="31" t="s">
        <v>463</v>
      </c>
      <c r="B135" s="32" t="s">
        <v>461</v>
      </c>
      <c r="C135" s="32" t="s">
        <v>455</v>
      </c>
      <c r="D135" s="47" t="s">
        <v>759</v>
      </c>
      <c r="E135" s="48" t="s">
        <v>798</v>
      </c>
      <c r="F135" s="70" t="s">
        <v>155</v>
      </c>
      <c r="G135" s="32" t="s">
        <v>147</v>
      </c>
      <c r="H135" s="50" t="s">
        <v>151</v>
      </c>
      <c r="I135" s="73" t="s">
        <v>490</v>
      </c>
      <c r="J135" s="141">
        <v>1</v>
      </c>
      <c r="K135" s="142">
        <v>38718</v>
      </c>
      <c r="L135" s="142">
        <v>40634</v>
      </c>
      <c r="M135" s="140">
        <v>41059</v>
      </c>
      <c r="N135" s="71"/>
      <c r="O135" s="130"/>
      <c r="P135" s="130"/>
    </row>
    <row r="136" spans="1:17" s="119" customFormat="1" ht="26.85" hidden="1" customHeight="1" x14ac:dyDescent="0.15">
      <c r="A136" s="31" t="s">
        <v>463</v>
      </c>
      <c r="B136" s="32" t="s">
        <v>461</v>
      </c>
      <c r="C136" s="32" t="s">
        <v>455</v>
      </c>
      <c r="D136" s="47" t="s">
        <v>759</v>
      </c>
      <c r="E136" s="48" t="s">
        <v>798</v>
      </c>
      <c r="F136" s="70" t="s">
        <v>155</v>
      </c>
      <c r="G136" s="32" t="s">
        <v>147</v>
      </c>
      <c r="H136" s="50" t="s">
        <v>151</v>
      </c>
      <c r="I136" s="73" t="s">
        <v>487</v>
      </c>
      <c r="J136" s="141">
        <v>1</v>
      </c>
      <c r="K136" s="142">
        <v>38718</v>
      </c>
      <c r="L136" s="142">
        <v>40634</v>
      </c>
      <c r="M136" s="140">
        <v>41059</v>
      </c>
      <c r="N136" s="71"/>
      <c r="O136" s="130"/>
      <c r="P136" s="130"/>
    </row>
    <row r="137" spans="1:17" s="119" customFormat="1" ht="26.85" hidden="1" customHeight="1" x14ac:dyDescent="0.15">
      <c r="A137" s="31" t="s">
        <v>463</v>
      </c>
      <c r="B137" s="32" t="s">
        <v>461</v>
      </c>
      <c r="C137" s="32" t="s">
        <v>455</v>
      </c>
      <c r="D137" s="47" t="s">
        <v>759</v>
      </c>
      <c r="E137" s="48" t="s">
        <v>798</v>
      </c>
      <c r="F137" s="70" t="s">
        <v>155</v>
      </c>
      <c r="G137" s="32" t="s">
        <v>147</v>
      </c>
      <c r="H137" s="50" t="s">
        <v>151</v>
      </c>
      <c r="I137" s="73" t="s">
        <v>491</v>
      </c>
      <c r="J137" s="141">
        <v>1</v>
      </c>
      <c r="K137" s="142">
        <v>38718</v>
      </c>
      <c r="L137" s="142">
        <v>40634</v>
      </c>
      <c r="M137" s="140">
        <v>41059</v>
      </c>
      <c r="N137" s="71"/>
      <c r="O137" s="130"/>
      <c r="P137" s="130"/>
    </row>
    <row r="138" spans="1:17" s="119" customFormat="1" ht="26.85" hidden="1" customHeight="1" x14ac:dyDescent="0.15">
      <c r="A138" s="31" t="s">
        <v>463</v>
      </c>
      <c r="B138" s="32" t="s">
        <v>461</v>
      </c>
      <c r="C138" s="32" t="s">
        <v>455</v>
      </c>
      <c r="D138" s="47" t="s">
        <v>759</v>
      </c>
      <c r="E138" s="48" t="s">
        <v>798</v>
      </c>
      <c r="F138" s="70" t="s">
        <v>155</v>
      </c>
      <c r="G138" s="32" t="s">
        <v>147</v>
      </c>
      <c r="H138" s="50" t="s">
        <v>151</v>
      </c>
      <c r="I138" s="73" t="s">
        <v>492</v>
      </c>
      <c r="J138" s="141">
        <v>1</v>
      </c>
      <c r="K138" s="142">
        <v>38718</v>
      </c>
      <c r="L138" s="142">
        <v>40634</v>
      </c>
      <c r="M138" s="140">
        <v>41059</v>
      </c>
      <c r="N138" s="71"/>
      <c r="O138" s="130"/>
      <c r="P138" s="130"/>
    </row>
    <row r="139" spans="1:17" s="119" customFormat="1" ht="26.85" hidden="1" customHeight="1" x14ac:dyDescent="0.15">
      <c r="A139" s="31" t="s">
        <v>463</v>
      </c>
      <c r="B139" s="32" t="s">
        <v>461</v>
      </c>
      <c r="C139" s="32" t="s">
        <v>455</v>
      </c>
      <c r="D139" s="47" t="s">
        <v>759</v>
      </c>
      <c r="E139" s="48" t="s">
        <v>798</v>
      </c>
      <c r="F139" s="70" t="s">
        <v>155</v>
      </c>
      <c r="G139" s="32" t="s">
        <v>147</v>
      </c>
      <c r="H139" s="50" t="s">
        <v>151</v>
      </c>
      <c r="I139" s="73" t="s">
        <v>493</v>
      </c>
      <c r="J139" s="141">
        <v>1</v>
      </c>
      <c r="K139" s="142">
        <v>38718</v>
      </c>
      <c r="L139" s="142">
        <v>40634</v>
      </c>
      <c r="M139" s="140">
        <v>41059</v>
      </c>
      <c r="N139" s="71"/>
      <c r="O139" s="130"/>
      <c r="P139" s="130"/>
    </row>
    <row r="140" spans="1:17" s="119" customFormat="1" ht="26.85" hidden="1" customHeight="1" x14ac:dyDescent="0.15">
      <c r="A140" s="31" t="s">
        <v>463</v>
      </c>
      <c r="B140" s="32" t="s">
        <v>461</v>
      </c>
      <c r="C140" s="32" t="s">
        <v>455</v>
      </c>
      <c r="D140" s="47" t="s">
        <v>759</v>
      </c>
      <c r="E140" s="48" t="s">
        <v>798</v>
      </c>
      <c r="F140" s="70" t="s">
        <v>155</v>
      </c>
      <c r="G140" s="32" t="s">
        <v>147</v>
      </c>
      <c r="H140" s="50" t="s">
        <v>151</v>
      </c>
      <c r="I140" s="73" t="s">
        <v>494</v>
      </c>
      <c r="J140" s="141">
        <v>1</v>
      </c>
      <c r="K140" s="142">
        <v>38718</v>
      </c>
      <c r="L140" s="142">
        <v>40634</v>
      </c>
      <c r="M140" s="140">
        <v>41059</v>
      </c>
      <c r="N140" s="71"/>
      <c r="O140" s="130"/>
      <c r="P140" s="130"/>
    </row>
    <row r="141" spans="1:17" s="119" customFormat="1" ht="26.85" hidden="1" customHeight="1" x14ac:dyDescent="0.15">
      <c r="A141" s="31" t="s">
        <v>463</v>
      </c>
      <c r="B141" s="32" t="s">
        <v>461</v>
      </c>
      <c r="C141" s="32" t="s">
        <v>455</v>
      </c>
      <c r="D141" s="47" t="s">
        <v>759</v>
      </c>
      <c r="E141" s="48" t="s">
        <v>798</v>
      </c>
      <c r="F141" s="70" t="s">
        <v>155</v>
      </c>
      <c r="G141" s="32" t="s">
        <v>147</v>
      </c>
      <c r="H141" s="50" t="s">
        <v>151</v>
      </c>
      <c r="I141" s="73" t="s">
        <v>495</v>
      </c>
      <c r="J141" s="141">
        <v>1</v>
      </c>
      <c r="K141" s="142">
        <v>38718</v>
      </c>
      <c r="L141" s="142">
        <v>40634</v>
      </c>
      <c r="M141" s="140">
        <v>41059</v>
      </c>
      <c r="N141" s="71"/>
      <c r="O141" s="130"/>
      <c r="P141" s="130"/>
    </row>
    <row r="142" spans="1:17" s="119" customFormat="1" ht="26.85" hidden="1" customHeight="1" x14ac:dyDescent="0.15">
      <c r="A142" s="31" t="s">
        <v>463</v>
      </c>
      <c r="B142" s="32" t="s">
        <v>461</v>
      </c>
      <c r="C142" s="32" t="s">
        <v>455</v>
      </c>
      <c r="D142" s="47" t="s">
        <v>759</v>
      </c>
      <c r="E142" s="48" t="s">
        <v>798</v>
      </c>
      <c r="F142" s="70" t="s">
        <v>155</v>
      </c>
      <c r="G142" s="32" t="s">
        <v>147</v>
      </c>
      <c r="H142" s="50" t="s">
        <v>151</v>
      </c>
      <c r="I142" s="73" t="s">
        <v>496</v>
      </c>
      <c r="J142" s="141">
        <v>1</v>
      </c>
      <c r="K142" s="142">
        <v>38718</v>
      </c>
      <c r="L142" s="142">
        <v>40634</v>
      </c>
      <c r="M142" s="140">
        <v>41059</v>
      </c>
      <c r="N142" s="71"/>
      <c r="O142" s="130"/>
      <c r="P142" s="130"/>
    </row>
    <row r="143" spans="1:17" s="119" customFormat="1" ht="26.85" hidden="1" customHeight="1" x14ac:dyDescent="0.15">
      <c r="A143" s="31" t="s">
        <v>463</v>
      </c>
      <c r="B143" s="32" t="s">
        <v>461</v>
      </c>
      <c r="C143" s="32" t="s">
        <v>455</v>
      </c>
      <c r="D143" s="47" t="s">
        <v>759</v>
      </c>
      <c r="E143" s="48" t="s">
        <v>798</v>
      </c>
      <c r="F143" s="70" t="s">
        <v>155</v>
      </c>
      <c r="G143" s="32" t="s">
        <v>147</v>
      </c>
      <c r="H143" s="50" t="s">
        <v>151</v>
      </c>
      <c r="I143" s="73" t="s">
        <v>497</v>
      </c>
      <c r="J143" s="141">
        <v>1</v>
      </c>
      <c r="K143" s="142">
        <v>38718</v>
      </c>
      <c r="L143" s="142">
        <v>40634</v>
      </c>
      <c r="M143" s="140">
        <v>41059</v>
      </c>
      <c r="N143" s="71"/>
      <c r="O143" s="130"/>
      <c r="P143" s="130"/>
    </row>
    <row r="144" spans="1:17" s="119" customFormat="1" ht="26.85" hidden="1" customHeight="1" x14ac:dyDescent="0.15">
      <c r="A144" s="31" t="s">
        <v>463</v>
      </c>
      <c r="B144" s="32" t="s">
        <v>461</v>
      </c>
      <c r="C144" s="32" t="s">
        <v>455</v>
      </c>
      <c r="D144" s="47" t="s">
        <v>759</v>
      </c>
      <c r="E144" s="48" t="s">
        <v>798</v>
      </c>
      <c r="F144" s="70" t="s">
        <v>155</v>
      </c>
      <c r="G144" s="32" t="s">
        <v>147</v>
      </c>
      <c r="H144" s="50" t="s">
        <v>151</v>
      </c>
      <c r="I144" s="73" t="s">
        <v>499</v>
      </c>
      <c r="J144" s="141">
        <v>1</v>
      </c>
      <c r="K144" s="142">
        <v>38718</v>
      </c>
      <c r="L144" s="142">
        <v>40634</v>
      </c>
      <c r="M144" s="140">
        <v>41059</v>
      </c>
      <c r="N144" s="71"/>
      <c r="O144" s="130"/>
      <c r="P144" s="130"/>
    </row>
    <row r="145" spans="1:17" s="119" customFormat="1" ht="26.85" hidden="1" customHeight="1" x14ac:dyDescent="0.15">
      <c r="A145" s="31" t="s">
        <v>463</v>
      </c>
      <c r="B145" s="32" t="s">
        <v>461</v>
      </c>
      <c r="C145" s="32" t="s">
        <v>455</v>
      </c>
      <c r="D145" s="47" t="s">
        <v>759</v>
      </c>
      <c r="E145" s="48" t="s">
        <v>798</v>
      </c>
      <c r="F145" s="70" t="s">
        <v>155</v>
      </c>
      <c r="G145" s="32" t="s">
        <v>147</v>
      </c>
      <c r="H145" s="50" t="s">
        <v>151</v>
      </c>
      <c r="I145" s="73" t="s">
        <v>500</v>
      </c>
      <c r="J145" s="141">
        <v>1</v>
      </c>
      <c r="K145" s="142">
        <v>38718</v>
      </c>
      <c r="L145" s="142">
        <v>40634</v>
      </c>
      <c r="M145" s="140">
        <v>41059</v>
      </c>
      <c r="N145" s="71"/>
      <c r="O145" s="130"/>
      <c r="P145" s="130"/>
    </row>
    <row r="146" spans="1:17" s="119" customFormat="1" ht="26.85" hidden="1" customHeight="1" x14ac:dyDescent="0.15">
      <c r="A146" s="31" t="s">
        <v>463</v>
      </c>
      <c r="B146" s="32" t="s">
        <v>461</v>
      </c>
      <c r="C146" s="32" t="s">
        <v>455</v>
      </c>
      <c r="D146" s="47" t="s">
        <v>759</v>
      </c>
      <c r="E146" s="48" t="s">
        <v>798</v>
      </c>
      <c r="F146" s="70" t="s">
        <v>155</v>
      </c>
      <c r="G146" s="32" t="s">
        <v>147</v>
      </c>
      <c r="H146" s="50" t="s">
        <v>151</v>
      </c>
      <c r="I146" s="73" t="s">
        <v>501</v>
      </c>
      <c r="J146" s="141">
        <v>1</v>
      </c>
      <c r="K146" s="142">
        <v>38718</v>
      </c>
      <c r="L146" s="142">
        <v>40634</v>
      </c>
      <c r="M146" s="140">
        <v>41059</v>
      </c>
      <c r="N146" s="71"/>
      <c r="O146" s="130"/>
      <c r="P146" s="130"/>
    </row>
    <row r="147" spans="1:17" s="119" customFormat="1" ht="26.85" hidden="1" customHeight="1" x14ac:dyDescent="0.15">
      <c r="A147" s="31" t="s">
        <v>463</v>
      </c>
      <c r="B147" s="32" t="s">
        <v>461</v>
      </c>
      <c r="C147" s="32" t="s">
        <v>455</v>
      </c>
      <c r="D147" s="47" t="s">
        <v>759</v>
      </c>
      <c r="E147" s="48" t="s">
        <v>798</v>
      </c>
      <c r="F147" s="70" t="s">
        <v>155</v>
      </c>
      <c r="G147" s="32" t="s">
        <v>147</v>
      </c>
      <c r="H147" s="50" t="s">
        <v>151</v>
      </c>
      <c r="I147" s="73" t="s">
        <v>502</v>
      </c>
      <c r="J147" s="141">
        <v>1</v>
      </c>
      <c r="K147" s="142">
        <v>38718</v>
      </c>
      <c r="L147" s="142">
        <v>40634</v>
      </c>
      <c r="M147" s="140">
        <v>41059</v>
      </c>
      <c r="N147" s="71"/>
      <c r="O147" s="130"/>
      <c r="P147" s="130"/>
    </row>
    <row r="148" spans="1:17" s="119" customFormat="1" ht="26.85" hidden="1" customHeight="1" x14ac:dyDescent="0.15">
      <c r="A148" s="258"/>
      <c r="B148" s="109"/>
      <c r="C148" s="109"/>
      <c r="D148" s="47" t="str">
        <f>IF(A148="","",VLOOKUP(A148,#REF!,2,FALSE))</f>
        <v/>
      </c>
      <c r="E148" s="69" t="str">
        <f>IF(D148="共通",VLOOKUP(B148,#REF!,2,FALSE),IF(D148="総務",VLOOKUP(B148,#REF!,2,FALSE),IF(D148="人事",VLOOKUP(B148,#REF!,2,FALSE),IF(D148="財務",VLOOKUP(B148,#REF!,2,FALSE),IF(D148="税務",VLOOKUP(B148,#REF!,2,FALSE),IF(D148="住民",VLOOKUP(B148,#REF!,2,FALSE),IF(D148="福祉",VLOOKUP(B148,#REF!,2,FALSE),(""))))))))&amp;IF(D148="保健",VLOOKUP(B148,#REF!,2,FALSE),IF(D148="環境",VLOOKUP(B148,#REF!,2,FALSE),IF(D148="産業",VLOOKUP(B148,#REF!,2,FALSE),IF(D148="建設",VLOOKUP(B148,#REF!,2,FALSE),IF(D148="教育文化",VLOOKUP(B148,#REF!,2,FALSE),IF(D148="議会",VLOOKUP(B148,#REF!,2,FALSE),IF(D148="消防",VLOOKUP(B148,#REF!,2,FALSE),(""))))))))&amp;IF(D148="水道",VLOOKUP(B148,#REF!,2,FALSE),IF(D148="水道",VLOOKUP(B148,#REF!,2,FALSE),IF(D148="委員会等",VLOOKUP(B148,#REF!,2,FALSE),(""))))</f>
        <v/>
      </c>
      <c r="F148" s="70"/>
      <c r="G148" s="32"/>
      <c r="H148" s="50" t="str">
        <f>IF(G148="","",VLOOKUP(G148,$B$2:$C$5,2,FALSE))</f>
        <v/>
      </c>
      <c r="I148" s="170" t="s">
        <v>1336</v>
      </c>
      <c r="J148" s="197">
        <f>SUM(J149:J186)</f>
        <v>38</v>
      </c>
      <c r="K148" s="140"/>
      <c r="L148" s="140" t="str">
        <f>IF(H148="10年保存",IF(K148="","",DATE(YEAR(K148)+10,MONTH(K148)-MONTH(1),DAY(31)+1)),IF(H148="5年保存",IF(K148="","",DATE(YEAR(K148)+5,MONTH(K148)-MONTH(1),DAY(31)+1)),IF(H148="2年保存",IF(K148="","",DATE(YEAR(K148)+2,MONTH(K148)-MONTH(1),DAY(31)+1)),(""))))</f>
        <v/>
      </c>
      <c r="M148" s="140"/>
      <c r="N148" s="105"/>
      <c r="O148" s="132"/>
      <c r="P148" s="132"/>
      <c r="Q148" s="119">
        <f>COUNTIF($I$499:$I$499,I148)</f>
        <v>0</v>
      </c>
    </row>
    <row r="149" spans="1:17" s="119" customFormat="1" ht="26.85" hidden="1" customHeight="1" x14ac:dyDescent="0.15">
      <c r="A149" s="258" t="s">
        <v>463</v>
      </c>
      <c r="B149" s="109" t="s">
        <v>461</v>
      </c>
      <c r="C149" s="109" t="s">
        <v>455</v>
      </c>
      <c r="D149" s="47" t="s">
        <v>759</v>
      </c>
      <c r="E149" s="48" t="s">
        <v>798</v>
      </c>
      <c r="F149" s="70" t="s">
        <v>155</v>
      </c>
      <c r="G149" s="32" t="s">
        <v>147</v>
      </c>
      <c r="H149" s="50" t="s">
        <v>151</v>
      </c>
      <c r="I149" s="73" t="s">
        <v>989</v>
      </c>
      <c r="J149" s="141">
        <v>1</v>
      </c>
      <c r="K149" s="142">
        <v>38718</v>
      </c>
      <c r="L149" s="142">
        <v>40634</v>
      </c>
      <c r="M149" s="140">
        <v>41059</v>
      </c>
      <c r="N149" s="105"/>
      <c r="O149" s="132"/>
      <c r="P149" s="132"/>
    </row>
    <row r="150" spans="1:17" s="119" customFormat="1" ht="26.85" hidden="1" customHeight="1" x14ac:dyDescent="0.15">
      <c r="A150" s="258" t="s">
        <v>463</v>
      </c>
      <c r="B150" s="109" t="s">
        <v>461</v>
      </c>
      <c r="C150" s="109" t="s">
        <v>455</v>
      </c>
      <c r="D150" s="47" t="s">
        <v>759</v>
      </c>
      <c r="E150" s="48" t="s">
        <v>798</v>
      </c>
      <c r="F150" s="70" t="s">
        <v>155</v>
      </c>
      <c r="G150" s="32" t="s">
        <v>147</v>
      </c>
      <c r="H150" s="50" t="s">
        <v>151</v>
      </c>
      <c r="I150" s="73" t="s">
        <v>990</v>
      </c>
      <c r="J150" s="141">
        <v>1</v>
      </c>
      <c r="K150" s="142">
        <v>38718</v>
      </c>
      <c r="L150" s="142">
        <v>40634</v>
      </c>
      <c r="M150" s="140">
        <v>41059</v>
      </c>
      <c r="N150" s="105"/>
      <c r="O150" s="132"/>
      <c r="P150" s="132"/>
    </row>
    <row r="151" spans="1:17" s="119" customFormat="1" ht="26.85" hidden="1" customHeight="1" x14ac:dyDescent="0.15">
      <c r="A151" s="258" t="s">
        <v>463</v>
      </c>
      <c r="B151" s="109" t="s">
        <v>461</v>
      </c>
      <c r="C151" s="109" t="s">
        <v>455</v>
      </c>
      <c r="D151" s="47" t="s">
        <v>759</v>
      </c>
      <c r="E151" s="48" t="s">
        <v>798</v>
      </c>
      <c r="F151" s="70" t="s">
        <v>155</v>
      </c>
      <c r="G151" s="32" t="s">
        <v>147</v>
      </c>
      <c r="H151" s="50" t="s">
        <v>151</v>
      </c>
      <c r="I151" s="73" t="s">
        <v>992</v>
      </c>
      <c r="J151" s="141">
        <v>1</v>
      </c>
      <c r="K151" s="142">
        <v>38718</v>
      </c>
      <c r="L151" s="142">
        <v>40634</v>
      </c>
      <c r="M151" s="140">
        <v>41059</v>
      </c>
      <c r="N151" s="105"/>
      <c r="O151" s="132"/>
      <c r="P151" s="132"/>
    </row>
    <row r="152" spans="1:17" s="119" customFormat="1" ht="26.85" hidden="1" customHeight="1" x14ac:dyDescent="0.15">
      <c r="A152" s="258" t="s">
        <v>463</v>
      </c>
      <c r="B152" s="109" t="s">
        <v>461</v>
      </c>
      <c r="C152" s="109" t="s">
        <v>455</v>
      </c>
      <c r="D152" s="47" t="s">
        <v>759</v>
      </c>
      <c r="E152" s="48" t="s">
        <v>798</v>
      </c>
      <c r="F152" s="70" t="s">
        <v>155</v>
      </c>
      <c r="G152" s="32" t="s">
        <v>147</v>
      </c>
      <c r="H152" s="50" t="s">
        <v>151</v>
      </c>
      <c r="I152" s="73" t="s">
        <v>993</v>
      </c>
      <c r="J152" s="141">
        <v>1</v>
      </c>
      <c r="K152" s="142">
        <v>38718</v>
      </c>
      <c r="L152" s="142">
        <v>40634</v>
      </c>
      <c r="M152" s="140">
        <v>41059</v>
      </c>
      <c r="N152" s="105"/>
      <c r="O152" s="132"/>
      <c r="P152" s="132"/>
    </row>
    <row r="153" spans="1:17" s="119" customFormat="1" ht="26.85" hidden="1" customHeight="1" x14ac:dyDescent="0.15">
      <c r="A153" s="258" t="s">
        <v>463</v>
      </c>
      <c r="B153" s="109" t="s">
        <v>461</v>
      </c>
      <c r="C153" s="109" t="s">
        <v>455</v>
      </c>
      <c r="D153" s="47" t="s">
        <v>759</v>
      </c>
      <c r="E153" s="48" t="s">
        <v>798</v>
      </c>
      <c r="F153" s="70" t="s">
        <v>155</v>
      </c>
      <c r="G153" s="32" t="s">
        <v>147</v>
      </c>
      <c r="H153" s="50" t="s">
        <v>151</v>
      </c>
      <c r="I153" s="73" t="s">
        <v>994</v>
      </c>
      <c r="J153" s="141">
        <v>1</v>
      </c>
      <c r="K153" s="142">
        <v>38718</v>
      </c>
      <c r="L153" s="142">
        <v>40634</v>
      </c>
      <c r="M153" s="140">
        <v>41059</v>
      </c>
      <c r="N153" s="105"/>
      <c r="O153" s="132"/>
      <c r="P153" s="132"/>
    </row>
    <row r="154" spans="1:17" s="119" customFormat="1" ht="26.85" hidden="1" customHeight="1" x14ac:dyDescent="0.15">
      <c r="A154" s="258" t="s">
        <v>463</v>
      </c>
      <c r="B154" s="109" t="s">
        <v>461</v>
      </c>
      <c r="C154" s="109" t="s">
        <v>455</v>
      </c>
      <c r="D154" s="47" t="s">
        <v>759</v>
      </c>
      <c r="E154" s="48" t="s">
        <v>798</v>
      </c>
      <c r="F154" s="70" t="s">
        <v>155</v>
      </c>
      <c r="G154" s="32" t="s">
        <v>147</v>
      </c>
      <c r="H154" s="50" t="s">
        <v>151</v>
      </c>
      <c r="I154" s="73" t="s">
        <v>999</v>
      </c>
      <c r="J154" s="141">
        <v>1</v>
      </c>
      <c r="K154" s="142">
        <v>38718</v>
      </c>
      <c r="L154" s="142">
        <v>40634</v>
      </c>
      <c r="M154" s="140">
        <v>41059</v>
      </c>
      <c r="N154" s="105"/>
      <c r="O154" s="132"/>
      <c r="P154" s="132"/>
    </row>
    <row r="155" spans="1:17" s="119" customFormat="1" ht="26.85" hidden="1" customHeight="1" x14ac:dyDescent="0.15">
      <c r="A155" s="258" t="s">
        <v>463</v>
      </c>
      <c r="B155" s="109" t="s">
        <v>461</v>
      </c>
      <c r="C155" s="109" t="s">
        <v>455</v>
      </c>
      <c r="D155" s="47" t="s">
        <v>759</v>
      </c>
      <c r="E155" s="48" t="s">
        <v>798</v>
      </c>
      <c r="F155" s="70" t="s">
        <v>155</v>
      </c>
      <c r="G155" s="32" t="s">
        <v>147</v>
      </c>
      <c r="H155" s="50" t="s">
        <v>151</v>
      </c>
      <c r="I155" s="73" t="s">
        <v>1000</v>
      </c>
      <c r="J155" s="141">
        <v>1</v>
      </c>
      <c r="K155" s="142">
        <v>38718</v>
      </c>
      <c r="L155" s="142">
        <v>40634</v>
      </c>
      <c r="M155" s="140">
        <v>41059</v>
      </c>
      <c r="N155" s="105"/>
      <c r="O155" s="132"/>
      <c r="P155" s="132"/>
    </row>
    <row r="156" spans="1:17" s="119" customFormat="1" ht="26.85" hidden="1" customHeight="1" x14ac:dyDescent="0.15">
      <c r="A156" s="258" t="s">
        <v>463</v>
      </c>
      <c r="B156" s="109" t="s">
        <v>461</v>
      </c>
      <c r="C156" s="109" t="s">
        <v>455</v>
      </c>
      <c r="D156" s="47" t="s">
        <v>759</v>
      </c>
      <c r="E156" s="48" t="s">
        <v>798</v>
      </c>
      <c r="F156" s="70" t="s">
        <v>155</v>
      </c>
      <c r="G156" s="32" t="s">
        <v>147</v>
      </c>
      <c r="H156" s="50" t="s">
        <v>151</v>
      </c>
      <c r="I156" s="73" t="s">
        <v>1001</v>
      </c>
      <c r="J156" s="141">
        <v>1</v>
      </c>
      <c r="K156" s="142">
        <v>38718</v>
      </c>
      <c r="L156" s="142">
        <v>40634</v>
      </c>
      <c r="M156" s="140">
        <v>41059</v>
      </c>
      <c r="N156" s="105"/>
      <c r="O156" s="132"/>
      <c r="P156" s="132"/>
    </row>
    <row r="157" spans="1:17" s="119" customFormat="1" ht="26.85" hidden="1" customHeight="1" x14ac:dyDescent="0.15">
      <c r="A157" s="258" t="s">
        <v>463</v>
      </c>
      <c r="B157" s="109" t="s">
        <v>461</v>
      </c>
      <c r="C157" s="109" t="s">
        <v>455</v>
      </c>
      <c r="D157" s="47" t="s">
        <v>759</v>
      </c>
      <c r="E157" s="48" t="s">
        <v>798</v>
      </c>
      <c r="F157" s="70" t="s">
        <v>155</v>
      </c>
      <c r="G157" s="32" t="s">
        <v>147</v>
      </c>
      <c r="H157" s="50" t="s">
        <v>151</v>
      </c>
      <c r="I157" s="73" t="s">
        <v>1002</v>
      </c>
      <c r="J157" s="141">
        <v>1</v>
      </c>
      <c r="K157" s="142">
        <v>38718</v>
      </c>
      <c r="L157" s="142">
        <v>40634</v>
      </c>
      <c r="M157" s="140">
        <v>41059</v>
      </c>
      <c r="N157" s="105"/>
      <c r="O157" s="132"/>
      <c r="P157" s="132"/>
    </row>
    <row r="158" spans="1:17" s="119" customFormat="1" ht="26.85" hidden="1" customHeight="1" x14ac:dyDescent="0.15">
      <c r="A158" s="258" t="s">
        <v>463</v>
      </c>
      <c r="B158" s="109" t="s">
        <v>461</v>
      </c>
      <c r="C158" s="109" t="s">
        <v>455</v>
      </c>
      <c r="D158" s="47" t="s">
        <v>759</v>
      </c>
      <c r="E158" s="48" t="s">
        <v>798</v>
      </c>
      <c r="F158" s="70" t="s">
        <v>155</v>
      </c>
      <c r="G158" s="32" t="s">
        <v>147</v>
      </c>
      <c r="H158" s="50" t="s">
        <v>151</v>
      </c>
      <c r="I158" s="73" t="s">
        <v>399</v>
      </c>
      <c r="J158" s="141">
        <v>1</v>
      </c>
      <c r="K158" s="142">
        <v>38718</v>
      </c>
      <c r="L158" s="142">
        <v>40634</v>
      </c>
      <c r="M158" s="140">
        <v>41059</v>
      </c>
      <c r="N158" s="105"/>
      <c r="O158" s="132"/>
      <c r="P158" s="132"/>
    </row>
    <row r="159" spans="1:17" s="119" customFormat="1" ht="26.85" hidden="1" customHeight="1" x14ac:dyDescent="0.15">
      <c r="A159" s="258" t="s">
        <v>463</v>
      </c>
      <c r="B159" s="109" t="s">
        <v>461</v>
      </c>
      <c r="C159" s="109" t="s">
        <v>455</v>
      </c>
      <c r="D159" s="47" t="s">
        <v>759</v>
      </c>
      <c r="E159" s="48" t="s">
        <v>798</v>
      </c>
      <c r="F159" s="70" t="s">
        <v>155</v>
      </c>
      <c r="G159" s="32" t="s">
        <v>147</v>
      </c>
      <c r="H159" s="50" t="s">
        <v>151</v>
      </c>
      <c r="I159" s="73" t="s">
        <v>400</v>
      </c>
      <c r="J159" s="141">
        <v>1</v>
      </c>
      <c r="K159" s="142">
        <v>38718</v>
      </c>
      <c r="L159" s="142">
        <v>40634</v>
      </c>
      <c r="M159" s="140">
        <v>41059</v>
      </c>
      <c r="N159" s="105"/>
      <c r="O159" s="132"/>
      <c r="P159" s="132"/>
    </row>
    <row r="160" spans="1:17" s="119" customFormat="1" ht="26.85" hidden="1" customHeight="1" x14ac:dyDescent="0.15">
      <c r="A160" s="258" t="s">
        <v>463</v>
      </c>
      <c r="B160" s="109" t="s">
        <v>461</v>
      </c>
      <c r="C160" s="109" t="s">
        <v>455</v>
      </c>
      <c r="D160" s="47" t="s">
        <v>759</v>
      </c>
      <c r="E160" s="48" t="s">
        <v>798</v>
      </c>
      <c r="F160" s="70" t="s">
        <v>155</v>
      </c>
      <c r="G160" s="32" t="s">
        <v>147</v>
      </c>
      <c r="H160" s="50" t="s">
        <v>151</v>
      </c>
      <c r="I160" s="73" t="s">
        <v>401</v>
      </c>
      <c r="J160" s="141">
        <v>1</v>
      </c>
      <c r="K160" s="142">
        <v>38718</v>
      </c>
      <c r="L160" s="142">
        <v>40634</v>
      </c>
      <c r="M160" s="140">
        <v>41059</v>
      </c>
      <c r="N160" s="105"/>
      <c r="O160" s="132"/>
      <c r="P160" s="132"/>
    </row>
    <row r="161" spans="1:16" s="119" customFormat="1" ht="26.85" hidden="1" customHeight="1" x14ac:dyDescent="0.15">
      <c r="A161" s="258" t="s">
        <v>463</v>
      </c>
      <c r="B161" s="109" t="s">
        <v>461</v>
      </c>
      <c r="C161" s="109" t="s">
        <v>455</v>
      </c>
      <c r="D161" s="47" t="s">
        <v>759</v>
      </c>
      <c r="E161" s="48" t="s">
        <v>798</v>
      </c>
      <c r="F161" s="70" t="s">
        <v>155</v>
      </c>
      <c r="G161" s="32" t="s">
        <v>147</v>
      </c>
      <c r="H161" s="50" t="s">
        <v>151</v>
      </c>
      <c r="I161" s="73" t="s">
        <v>402</v>
      </c>
      <c r="J161" s="141">
        <v>1</v>
      </c>
      <c r="K161" s="142">
        <v>38718</v>
      </c>
      <c r="L161" s="142">
        <v>40634</v>
      </c>
      <c r="M161" s="140">
        <v>41059</v>
      </c>
      <c r="N161" s="105"/>
      <c r="O161" s="132"/>
      <c r="P161" s="132"/>
    </row>
    <row r="162" spans="1:16" s="119" customFormat="1" ht="26.85" hidden="1" customHeight="1" x14ac:dyDescent="0.15">
      <c r="A162" s="258" t="s">
        <v>463</v>
      </c>
      <c r="B162" s="109" t="s">
        <v>461</v>
      </c>
      <c r="C162" s="109" t="s">
        <v>455</v>
      </c>
      <c r="D162" s="47" t="s">
        <v>759</v>
      </c>
      <c r="E162" s="48" t="s">
        <v>798</v>
      </c>
      <c r="F162" s="70" t="s">
        <v>155</v>
      </c>
      <c r="G162" s="32" t="s">
        <v>147</v>
      </c>
      <c r="H162" s="50" t="s">
        <v>151</v>
      </c>
      <c r="I162" s="73" t="s">
        <v>403</v>
      </c>
      <c r="J162" s="141">
        <v>1</v>
      </c>
      <c r="K162" s="142">
        <v>38718</v>
      </c>
      <c r="L162" s="142">
        <v>40634</v>
      </c>
      <c r="M162" s="140">
        <v>41059</v>
      </c>
      <c r="N162" s="105"/>
      <c r="O162" s="132"/>
      <c r="P162" s="132"/>
    </row>
    <row r="163" spans="1:16" s="119" customFormat="1" ht="26.85" hidden="1" customHeight="1" x14ac:dyDescent="0.15">
      <c r="A163" s="258" t="s">
        <v>463</v>
      </c>
      <c r="B163" s="109" t="s">
        <v>461</v>
      </c>
      <c r="C163" s="109" t="s">
        <v>455</v>
      </c>
      <c r="D163" s="47" t="s">
        <v>759</v>
      </c>
      <c r="E163" s="48" t="s">
        <v>798</v>
      </c>
      <c r="F163" s="70" t="s">
        <v>155</v>
      </c>
      <c r="G163" s="32" t="s">
        <v>147</v>
      </c>
      <c r="H163" s="50" t="s">
        <v>151</v>
      </c>
      <c r="I163" s="73" t="s">
        <v>404</v>
      </c>
      <c r="J163" s="141">
        <v>1</v>
      </c>
      <c r="K163" s="142">
        <v>38718</v>
      </c>
      <c r="L163" s="142">
        <v>40634</v>
      </c>
      <c r="M163" s="140">
        <v>41059</v>
      </c>
      <c r="N163" s="105"/>
      <c r="O163" s="132"/>
      <c r="P163" s="132"/>
    </row>
    <row r="164" spans="1:16" s="119" customFormat="1" ht="26.85" hidden="1" customHeight="1" x14ac:dyDescent="0.15">
      <c r="A164" s="258" t="s">
        <v>463</v>
      </c>
      <c r="B164" s="109" t="s">
        <v>461</v>
      </c>
      <c r="C164" s="109" t="s">
        <v>455</v>
      </c>
      <c r="D164" s="47" t="s">
        <v>759</v>
      </c>
      <c r="E164" s="48" t="s">
        <v>798</v>
      </c>
      <c r="F164" s="70" t="s">
        <v>155</v>
      </c>
      <c r="G164" s="32" t="s">
        <v>147</v>
      </c>
      <c r="H164" s="50" t="s">
        <v>151</v>
      </c>
      <c r="I164" s="73" t="s">
        <v>405</v>
      </c>
      <c r="J164" s="141">
        <v>1</v>
      </c>
      <c r="K164" s="142">
        <v>38718</v>
      </c>
      <c r="L164" s="142">
        <v>40634</v>
      </c>
      <c r="M164" s="140">
        <v>41059</v>
      </c>
      <c r="N164" s="105"/>
      <c r="O164" s="132"/>
      <c r="P164" s="132"/>
    </row>
    <row r="165" spans="1:16" s="119" customFormat="1" ht="26.85" hidden="1" customHeight="1" x14ac:dyDescent="0.15">
      <c r="A165" s="258" t="s">
        <v>463</v>
      </c>
      <c r="B165" s="109" t="s">
        <v>461</v>
      </c>
      <c r="C165" s="109" t="s">
        <v>455</v>
      </c>
      <c r="D165" s="47" t="s">
        <v>759</v>
      </c>
      <c r="E165" s="48" t="s">
        <v>798</v>
      </c>
      <c r="F165" s="70" t="s">
        <v>155</v>
      </c>
      <c r="G165" s="32" t="s">
        <v>147</v>
      </c>
      <c r="H165" s="50" t="s">
        <v>151</v>
      </c>
      <c r="I165" s="73" t="s">
        <v>406</v>
      </c>
      <c r="J165" s="141">
        <v>1</v>
      </c>
      <c r="K165" s="142">
        <v>38718</v>
      </c>
      <c r="L165" s="142">
        <v>40634</v>
      </c>
      <c r="M165" s="140">
        <v>41059</v>
      </c>
      <c r="N165" s="105"/>
      <c r="O165" s="132"/>
      <c r="P165" s="132"/>
    </row>
    <row r="166" spans="1:16" s="119" customFormat="1" ht="26.85" hidden="1" customHeight="1" x14ac:dyDescent="0.15">
      <c r="A166" s="258" t="s">
        <v>463</v>
      </c>
      <c r="B166" s="109" t="s">
        <v>461</v>
      </c>
      <c r="C166" s="109" t="s">
        <v>455</v>
      </c>
      <c r="D166" s="47" t="s">
        <v>759</v>
      </c>
      <c r="E166" s="48" t="s">
        <v>798</v>
      </c>
      <c r="F166" s="70" t="s">
        <v>155</v>
      </c>
      <c r="G166" s="32" t="s">
        <v>147</v>
      </c>
      <c r="H166" s="50" t="s">
        <v>151</v>
      </c>
      <c r="I166" s="73" t="s">
        <v>407</v>
      </c>
      <c r="J166" s="141">
        <v>1</v>
      </c>
      <c r="K166" s="142">
        <v>38718</v>
      </c>
      <c r="L166" s="142">
        <v>40634</v>
      </c>
      <c r="M166" s="140">
        <v>41059</v>
      </c>
      <c r="N166" s="105"/>
      <c r="O166" s="132"/>
      <c r="P166" s="132"/>
    </row>
    <row r="167" spans="1:16" s="119" customFormat="1" ht="26.85" hidden="1" customHeight="1" x14ac:dyDescent="0.15">
      <c r="A167" s="258" t="s">
        <v>463</v>
      </c>
      <c r="B167" s="109" t="s">
        <v>461</v>
      </c>
      <c r="C167" s="109" t="s">
        <v>455</v>
      </c>
      <c r="D167" s="47" t="s">
        <v>759</v>
      </c>
      <c r="E167" s="48" t="s">
        <v>798</v>
      </c>
      <c r="F167" s="70" t="s">
        <v>155</v>
      </c>
      <c r="G167" s="32" t="s">
        <v>147</v>
      </c>
      <c r="H167" s="50" t="s">
        <v>151</v>
      </c>
      <c r="I167" s="73" t="s">
        <v>408</v>
      </c>
      <c r="J167" s="141">
        <v>1</v>
      </c>
      <c r="K167" s="142">
        <v>38718</v>
      </c>
      <c r="L167" s="142">
        <v>40634</v>
      </c>
      <c r="M167" s="140">
        <v>41059</v>
      </c>
      <c r="N167" s="105"/>
      <c r="O167" s="132"/>
      <c r="P167" s="132"/>
    </row>
    <row r="168" spans="1:16" s="119" customFormat="1" ht="26.85" hidden="1" customHeight="1" x14ac:dyDescent="0.15">
      <c r="A168" s="258" t="s">
        <v>463</v>
      </c>
      <c r="B168" s="109" t="s">
        <v>461</v>
      </c>
      <c r="C168" s="109" t="s">
        <v>455</v>
      </c>
      <c r="D168" s="47" t="s">
        <v>759</v>
      </c>
      <c r="E168" s="48" t="s">
        <v>798</v>
      </c>
      <c r="F168" s="70" t="s">
        <v>155</v>
      </c>
      <c r="G168" s="32" t="s">
        <v>147</v>
      </c>
      <c r="H168" s="50" t="s">
        <v>151</v>
      </c>
      <c r="I168" s="73" t="s">
        <v>409</v>
      </c>
      <c r="J168" s="141">
        <v>1</v>
      </c>
      <c r="K168" s="142">
        <v>38718</v>
      </c>
      <c r="L168" s="142">
        <v>40634</v>
      </c>
      <c r="M168" s="140">
        <v>41059</v>
      </c>
      <c r="N168" s="105"/>
      <c r="O168" s="132"/>
      <c r="P168" s="132"/>
    </row>
    <row r="169" spans="1:16" s="119" customFormat="1" ht="26.85" hidden="1" customHeight="1" x14ac:dyDescent="0.15">
      <c r="A169" s="258" t="s">
        <v>463</v>
      </c>
      <c r="B169" s="109" t="s">
        <v>461</v>
      </c>
      <c r="C169" s="109" t="s">
        <v>455</v>
      </c>
      <c r="D169" s="47" t="s">
        <v>759</v>
      </c>
      <c r="E169" s="48" t="s">
        <v>798</v>
      </c>
      <c r="F169" s="70" t="s">
        <v>155</v>
      </c>
      <c r="G169" s="32" t="s">
        <v>147</v>
      </c>
      <c r="H169" s="50" t="s">
        <v>151</v>
      </c>
      <c r="I169" s="73" t="s">
        <v>410</v>
      </c>
      <c r="J169" s="141">
        <v>1</v>
      </c>
      <c r="K169" s="142">
        <v>38718</v>
      </c>
      <c r="L169" s="142">
        <v>40634</v>
      </c>
      <c r="M169" s="140">
        <v>41059</v>
      </c>
      <c r="N169" s="105"/>
      <c r="O169" s="132"/>
      <c r="P169" s="132"/>
    </row>
    <row r="170" spans="1:16" s="119" customFormat="1" ht="26.85" hidden="1" customHeight="1" x14ac:dyDescent="0.15">
      <c r="A170" s="258" t="s">
        <v>463</v>
      </c>
      <c r="B170" s="109" t="s">
        <v>461</v>
      </c>
      <c r="C170" s="109" t="s">
        <v>455</v>
      </c>
      <c r="D170" s="47" t="s">
        <v>759</v>
      </c>
      <c r="E170" s="48" t="s">
        <v>798</v>
      </c>
      <c r="F170" s="70" t="s">
        <v>155</v>
      </c>
      <c r="G170" s="32" t="s">
        <v>147</v>
      </c>
      <c r="H170" s="50" t="s">
        <v>151</v>
      </c>
      <c r="I170" s="73" t="s">
        <v>411</v>
      </c>
      <c r="J170" s="141">
        <v>1</v>
      </c>
      <c r="K170" s="142">
        <v>38718</v>
      </c>
      <c r="L170" s="142">
        <v>40634</v>
      </c>
      <c r="M170" s="140">
        <v>41059</v>
      </c>
      <c r="N170" s="105"/>
      <c r="O170" s="132"/>
      <c r="P170" s="132"/>
    </row>
    <row r="171" spans="1:16" s="119" customFormat="1" ht="26.85" hidden="1" customHeight="1" x14ac:dyDescent="0.15">
      <c r="A171" s="258" t="s">
        <v>463</v>
      </c>
      <c r="B171" s="109" t="s">
        <v>461</v>
      </c>
      <c r="C171" s="109" t="s">
        <v>455</v>
      </c>
      <c r="D171" s="47" t="s">
        <v>759</v>
      </c>
      <c r="E171" s="48" t="s">
        <v>798</v>
      </c>
      <c r="F171" s="70" t="s">
        <v>155</v>
      </c>
      <c r="G171" s="32" t="s">
        <v>147</v>
      </c>
      <c r="H171" s="50" t="s">
        <v>151</v>
      </c>
      <c r="I171" s="73" t="s">
        <v>412</v>
      </c>
      <c r="J171" s="141">
        <v>1</v>
      </c>
      <c r="K171" s="142">
        <v>38718</v>
      </c>
      <c r="L171" s="142">
        <v>40634</v>
      </c>
      <c r="M171" s="140">
        <v>41059</v>
      </c>
      <c r="N171" s="105"/>
      <c r="O171" s="132"/>
      <c r="P171" s="132"/>
    </row>
    <row r="172" spans="1:16" s="119" customFormat="1" ht="26.85" hidden="1" customHeight="1" x14ac:dyDescent="0.15">
      <c r="A172" s="258" t="s">
        <v>463</v>
      </c>
      <c r="B172" s="109" t="s">
        <v>461</v>
      </c>
      <c r="C172" s="109" t="s">
        <v>455</v>
      </c>
      <c r="D172" s="47" t="s">
        <v>759</v>
      </c>
      <c r="E172" s="48" t="s">
        <v>798</v>
      </c>
      <c r="F172" s="70" t="s">
        <v>155</v>
      </c>
      <c r="G172" s="32" t="s">
        <v>147</v>
      </c>
      <c r="H172" s="50" t="s">
        <v>151</v>
      </c>
      <c r="I172" s="73" t="s">
        <v>413</v>
      </c>
      <c r="J172" s="141">
        <v>1</v>
      </c>
      <c r="K172" s="142">
        <v>38718</v>
      </c>
      <c r="L172" s="142">
        <v>40634</v>
      </c>
      <c r="M172" s="140">
        <v>41059</v>
      </c>
      <c r="N172" s="105"/>
      <c r="O172" s="132"/>
      <c r="P172" s="132"/>
    </row>
    <row r="173" spans="1:16" s="119" customFormat="1" ht="26.85" hidden="1" customHeight="1" x14ac:dyDescent="0.15">
      <c r="A173" s="258" t="s">
        <v>463</v>
      </c>
      <c r="B173" s="109" t="s">
        <v>461</v>
      </c>
      <c r="C173" s="109" t="s">
        <v>455</v>
      </c>
      <c r="D173" s="47" t="s">
        <v>759</v>
      </c>
      <c r="E173" s="48" t="s">
        <v>798</v>
      </c>
      <c r="F173" s="70" t="s">
        <v>155</v>
      </c>
      <c r="G173" s="32" t="s">
        <v>147</v>
      </c>
      <c r="H173" s="50" t="s">
        <v>151</v>
      </c>
      <c r="I173" s="73" t="s">
        <v>414</v>
      </c>
      <c r="J173" s="141">
        <v>1</v>
      </c>
      <c r="K173" s="142">
        <v>38718</v>
      </c>
      <c r="L173" s="142">
        <v>40634</v>
      </c>
      <c r="M173" s="140">
        <v>41059</v>
      </c>
      <c r="N173" s="105"/>
      <c r="O173" s="132"/>
      <c r="P173" s="132"/>
    </row>
    <row r="174" spans="1:16" s="119" customFormat="1" ht="26.85" hidden="1" customHeight="1" x14ac:dyDescent="0.15">
      <c r="A174" s="258" t="s">
        <v>463</v>
      </c>
      <c r="B174" s="109" t="s">
        <v>461</v>
      </c>
      <c r="C174" s="109" t="s">
        <v>455</v>
      </c>
      <c r="D174" s="47" t="s">
        <v>759</v>
      </c>
      <c r="E174" s="48" t="s">
        <v>798</v>
      </c>
      <c r="F174" s="70" t="s">
        <v>155</v>
      </c>
      <c r="G174" s="32" t="s">
        <v>147</v>
      </c>
      <c r="H174" s="50" t="s">
        <v>151</v>
      </c>
      <c r="I174" s="73" t="s">
        <v>415</v>
      </c>
      <c r="J174" s="141">
        <v>1</v>
      </c>
      <c r="K174" s="142">
        <v>38718</v>
      </c>
      <c r="L174" s="142">
        <v>40634</v>
      </c>
      <c r="M174" s="140">
        <v>41059</v>
      </c>
      <c r="N174" s="105"/>
      <c r="O174" s="132"/>
      <c r="P174" s="132"/>
    </row>
    <row r="175" spans="1:16" s="119" customFormat="1" ht="26.85" hidden="1" customHeight="1" x14ac:dyDescent="0.15">
      <c r="A175" s="258" t="s">
        <v>463</v>
      </c>
      <c r="B175" s="109" t="s">
        <v>461</v>
      </c>
      <c r="C175" s="109" t="s">
        <v>455</v>
      </c>
      <c r="D175" s="47" t="s">
        <v>759</v>
      </c>
      <c r="E175" s="48" t="s">
        <v>798</v>
      </c>
      <c r="F175" s="70" t="s">
        <v>155</v>
      </c>
      <c r="G175" s="32" t="s">
        <v>147</v>
      </c>
      <c r="H175" s="50" t="s">
        <v>151</v>
      </c>
      <c r="I175" s="73" t="s">
        <v>416</v>
      </c>
      <c r="J175" s="141">
        <v>1</v>
      </c>
      <c r="K175" s="142">
        <v>38718</v>
      </c>
      <c r="L175" s="142">
        <v>40634</v>
      </c>
      <c r="M175" s="140">
        <v>41059</v>
      </c>
      <c r="N175" s="105"/>
      <c r="O175" s="132"/>
      <c r="P175" s="132"/>
    </row>
    <row r="176" spans="1:16" s="119" customFormat="1" ht="26.85" hidden="1" customHeight="1" x14ac:dyDescent="0.15">
      <c r="A176" s="258" t="s">
        <v>463</v>
      </c>
      <c r="B176" s="109" t="s">
        <v>461</v>
      </c>
      <c r="C176" s="109" t="s">
        <v>455</v>
      </c>
      <c r="D176" s="47" t="s">
        <v>759</v>
      </c>
      <c r="E176" s="48" t="s">
        <v>798</v>
      </c>
      <c r="F176" s="70" t="s">
        <v>155</v>
      </c>
      <c r="G176" s="32" t="s">
        <v>147</v>
      </c>
      <c r="H176" s="50" t="s">
        <v>151</v>
      </c>
      <c r="I176" s="73" t="s">
        <v>417</v>
      </c>
      <c r="J176" s="141">
        <v>1</v>
      </c>
      <c r="K176" s="142">
        <v>38718</v>
      </c>
      <c r="L176" s="142">
        <v>40634</v>
      </c>
      <c r="M176" s="140">
        <v>41059</v>
      </c>
      <c r="N176" s="105"/>
      <c r="O176" s="132"/>
      <c r="P176" s="132"/>
    </row>
    <row r="177" spans="1:17" s="119" customFormat="1" ht="26.85" hidden="1" customHeight="1" x14ac:dyDescent="0.15">
      <c r="A177" s="258" t="s">
        <v>463</v>
      </c>
      <c r="B177" s="109" t="s">
        <v>461</v>
      </c>
      <c r="C177" s="109" t="s">
        <v>455</v>
      </c>
      <c r="D177" s="47" t="s">
        <v>759</v>
      </c>
      <c r="E177" s="48" t="s">
        <v>798</v>
      </c>
      <c r="F177" s="70" t="s">
        <v>155</v>
      </c>
      <c r="G177" s="32" t="s">
        <v>147</v>
      </c>
      <c r="H177" s="50" t="s">
        <v>151</v>
      </c>
      <c r="I177" s="73" t="s">
        <v>418</v>
      </c>
      <c r="J177" s="141">
        <v>1</v>
      </c>
      <c r="K177" s="142">
        <v>38718</v>
      </c>
      <c r="L177" s="142">
        <v>40634</v>
      </c>
      <c r="M177" s="140">
        <v>41059</v>
      </c>
      <c r="N177" s="105"/>
      <c r="O177" s="132"/>
      <c r="P177" s="132"/>
    </row>
    <row r="178" spans="1:17" s="119" customFormat="1" ht="26.85" hidden="1" customHeight="1" x14ac:dyDescent="0.15">
      <c r="A178" s="258" t="s">
        <v>463</v>
      </c>
      <c r="B178" s="109" t="s">
        <v>461</v>
      </c>
      <c r="C178" s="109" t="s">
        <v>455</v>
      </c>
      <c r="D178" s="47" t="s">
        <v>759</v>
      </c>
      <c r="E178" s="48" t="s">
        <v>798</v>
      </c>
      <c r="F178" s="70" t="s">
        <v>155</v>
      </c>
      <c r="G178" s="32" t="s">
        <v>147</v>
      </c>
      <c r="H178" s="50" t="s">
        <v>151</v>
      </c>
      <c r="I178" s="73" t="s">
        <v>419</v>
      </c>
      <c r="J178" s="141">
        <v>1</v>
      </c>
      <c r="K178" s="142">
        <v>38718</v>
      </c>
      <c r="L178" s="142">
        <v>40634</v>
      </c>
      <c r="M178" s="140">
        <v>41059</v>
      </c>
      <c r="N178" s="105"/>
      <c r="O178" s="132"/>
      <c r="P178" s="132"/>
    </row>
    <row r="179" spans="1:17" s="119" customFormat="1" ht="26.85" hidden="1" customHeight="1" x14ac:dyDescent="0.15">
      <c r="A179" s="258" t="s">
        <v>463</v>
      </c>
      <c r="B179" s="109" t="s">
        <v>461</v>
      </c>
      <c r="C179" s="109" t="s">
        <v>455</v>
      </c>
      <c r="D179" s="47" t="s">
        <v>759</v>
      </c>
      <c r="E179" s="48" t="s">
        <v>798</v>
      </c>
      <c r="F179" s="70" t="s">
        <v>155</v>
      </c>
      <c r="G179" s="32" t="s">
        <v>147</v>
      </c>
      <c r="H179" s="50" t="s">
        <v>151</v>
      </c>
      <c r="I179" s="73" t="s">
        <v>745</v>
      </c>
      <c r="J179" s="141">
        <v>1</v>
      </c>
      <c r="K179" s="142">
        <v>38718</v>
      </c>
      <c r="L179" s="142">
        <v>40634</v>
      </c>
      <c r="M179" s="140">
        <v>41059</v>
      </c>
      <c r="N179" s="105"/>
      <c r="O179" s="132"/>
      <c r="P179" s="132"/>
    </row>
    <row r="180" spans="1:17" s="119" customFormat="1" ht="26.85" hidden="1" customHeight="1" x14ac:dyDescent="0.15">
      <c r="A180" s="258" t="s">
        <v>463</v>
      </c>
      <c r="B180" s="109" t="s">
        <v>461</v>
      </c>
      <c r="C180" s="109" t="s">
        <v>455</v>
      </c>
      <c r="D180" s="47" t="s">
        <v>759</v>
      </c>
      <c r="E180" s="48" t="s">
        <v>798</v>
      </c>
      <c r="F180" s="70" t="s">
        <v>155</v>
      </c>
      <c r="G180" s="32" t="s">
        <v>147</v>
      </c>
      <c r="H180" s="50" t="s">
        <v>151</v>
      </c>
      <c r="I180" s="73" t="s">
        <v>746</v>
      </c>
      <c r="J180" s="141">
        <v>1</v>
      </c>
      <c r="K180" s="142">
        <v>38718</v>
      </c>
      <c r="L180" s="142">
        <v>40634</v>
      </c>
      <c r="M180" s="140">
        <v>41059</v>
      </c>
      <c r="N180" s="105"/>
      <c r="O180" s="132"/>
      <c r="P180" s="132"/>
    </row>
    <row r="181" spans="1:17" s="119" customFormat="1" ht="26.85" hidden="1" customHeight="1" x14ac:dyDescent="0.15">
      <c r="A181" s="258" t="s">
        <v>463</v>
      </c>
      <c r="B181" s="109" t="s">
        <v>461</v>
      </c>
      <c r="C181" s="109" t="s">
        <v>455</v>
      </c>
      <c r="D181" s="47" t="s">
        <v>759</v>
      </c>
      <c r="E181" s="48" t="s">
        <v>798</v>
      </c>
      <c r="F181" s="70" t="s">
        <v>155</v>
      </c>
      <c r="G181" s="32" t="s">
        <v>147</v>
      </c>
      <c r="H181" s="50" t="s">
        <v>151</v>
      </c>
      <c r="I181" s="73" t="s">
        <v>691</v>
      </c>
      <c r="J181" s="141">
        <v>1</v>
      </c>
      <c r="K181" s="142">
        <v>38718</v>
      </c>
      <c r="L181" s="142">
        <v>40634</v>
      </c>
      <c r="M181" s="140">
        <v>41059</v>
      </c>
      <c r="N181" s="105"/>
      <c r="O181" s="132"/>
      <c r="P181" s="132"/>
    </row>
    <row r="182" spans="1:17" s="119" customFormat="1" ht="26.85" hidden="1" customHeight="1" x14ac:dyDescent="0.15">
      <c r="A182" s="258" t="s">
        <v>463</v>
      </c>
      <c r="B182" s="109" t="s">
        <v>461</v>
      </c>
      <c r="C182" s="109" t="s">
        <v>455</v>
      </c>
      <c r="D182" s="47" t="s">
        <v>759</v>
      </c>
      <c r="E182" s="48" t="s">
        <v>798</v>
      </c>
      <c r="F182" s="70" t="s">
        <v>155</v>
      </c>
      <c r="G182" s="32" t="s">
        <v>147</v>
      </c>
      <c r="H182" s="50" t="s">
        <v>151</v>
      </c>
      <c r="I182" s="73" t="s">
        <v>604</v>
      </c>
      <c r="J182" s="141">
        <v>1</v>
      </c>
      <c r="K182" s="142">
        <v>38718</v>
      </c>
      <c r="L182" s="142">
        <v>40634</v>
      </c>
      <c r="M182" s="140">
        <v>41059</v>
      </c>
      <c r="N182" s="105"/>
      <c r="O182" s="132"/>
      <c r="P182" s="132"/>
    </row>
    <row r="183" spans="1:17" s="119" customFormat="1" ht="26.85" hidden="1" customHeight="1" x14ac:dyDescent="0.15">
      <c r="A183" s="258" t="s">
        <v>463</v>
      </c>
      <c r="B183" s="109" t="s">
        <v>461</v>
      </c>
      <c r="C183" s="109" t="s">
        <v>455</v>
      </c>
      <c r="D183" s="47" t="s">
        <v>759</v>
      </c>
      <c r="E183" s="48" t="s">
        <v>798</v>
      </c>
      <c r="F183" s="70" t="s">
        <v>155</v>
      </c>
      <c r="G183" s="32" t="s">
        <v>147</v>
      </c>
      <c r="H183" s="50" t="s">
        <v>151</v>
      </c>
      <c r="I183" s="73" t="s">
        <v>692</v>
      </c>
      <c r="J183" s="141">
        <v>1</v>
      </c>
      <c r="K183" s="142">
        <v>38718</v>
      </c>
      <c r="L183" s="142">
        <v>40634</v>
      </c>
      <c r="M183" s="140">
        <v>41059</v>
      </c>
      <c r="N183" s="105"/>
      <c r="O183" s="132"/>
      <c r="P183" s="132"/>
    </row>
    <row r="184" spans="1:17" s="119" customFormat="1" ht="26.85" hidden="1" customHeight="1" x14ac:dyDescent="0.15">
      <c r="A184" s="258" t="s">
        <v>463</v>
      </c>
      <c r="B184" s="109" t="s">
        <v>461</v>
      </c>
      <c r="C184" s="109" t="s">
        <v>455</v>
      </c>
      <c r="D184" s="47" t="s">
        <v>759</v>
      </c>
      <c r="E184" s="48" t="s">
        <v>798</v>
      </c>
      <c r="F184" s="70" t="s">
        <v>155</v>
      </c>
      <c r="G184" s="32" t="s">
        <v>147</v>
      </c>
      <c r="H184" s="50" t="s">
        <v>151</v>
      </c>
      <c r="I184" s="73" t="s">
        <v>606</v>
      </c>
      <c r="J184" s="141">
        <v>1</v>
      </c>
      <c r="K184" s="142">
        <v>38718</v>
      </c>
      <c r="L184" s="142">
        <v>40634</v>
      </c>
      <c r="M184" s="140">
        <v>41059</v>
      </c>
      <c r="N184" s="105"/>
      <c r="O184" s="132"/>
      <c r="P184" s="132"/>
    </row>
    <row r="185" spans="1:17" s="119" customFormat="1" ht="26.85" hidden="1" customHeight="1" x14ac:dyDescent="0.15">
      <c r="A185" s="258" t="s">
        <v>463</v>
      </c>
      <c r="B185" s="109" t="s">
        <v>461</v>
      </c>
      <c r="C185" s="109" t="s">
        <v>455</v>
      </c>
      <c r="D185" s="47" t="s">
        <v>759</v>
      </c>
      <c r="E185" s="48" t="s">
        <v>798</v>
      </c>
      <c r="F185" s="70" t="s">
        <v>155</v>
      </c>
      <c r="G185" s="32" t="s">
        <v>147</v>
      </c>
      <c r="H185" s="50" t="s">
        <v>151</v>
      </c>
      <c r="I185" s="73" t="s">
        <v>693</v>
      </c>
      <c r="J185" s="141">
        <v>1</v>
      </c>
      <c r="K185" s="142">
        <v>38718</v>
      </c>
      <c r="L185" s="142">
        <v>40634</v>
      </c>
      <c r="M185" s="140">
        <v>41059</v>
      </c>
      <c r="N185" s="105"/>
      <c r="O185" s="132"/>
      <c r="P185" s="132"/>
    </row>
    <row r="186" spans="1:17" s="119" customFormat="1" ht="26.85" hidden="1" customHeight="1" x14ac:dyDescent="0.15">
      <c r="A186" s="258" t="s">
        <v>463</v>
      </c>
      <c r="B186" s="109" t="s">
        <v>461</v>
      </c>
      <c r="C186" s="109" t="s">
        <v>455</v>
      </c>
      <c r="D186" s="47" t="s">
        <v>759</v>
      </c>
      <c r="E186" s="48" t="s">
        <v>798</v>
      </c>
      <c r="F186" s="70" t="s">
        <v>155</v>
      </c>
      <c r="G186" s="32" t="s">
        <v>147</v>
      </c>
      <c r="H186" s="50" t="s">
        <v>151</v>
      </c>
      <c r="I186" s="73" t="s">
        <v>694</v>
      </c>
      <c r="J186" s="141">
        <v>1</v>
      </c>
      <c r="K186" s="142">
        <v>38718</v>
      </c>
      <c r="L186" s="142">
        <v>40634</v>
      </c>
      <c r="M186" s="140">
        <v>41059</v>
      </c>
      <c r="N186" s="105"/>
      <c r="O186" s="132"/>
      <c r="P186" s="132"/>
    </row>
    <row r="187" spans="1:17" s="119" customFormat="1" ht="26.85" hidden="1" customHeight="1" x14ac:dyDescent="0.15">
      <c r="A187" s="258"/>
      <c r="B187" s="109"/>
      <c r="C187" s="109"/>
      <c r="D187" s="47"/>
      <c r="E187" s="48"/>
      <c r="F187" s="70"/>
      <c r="G187" s="32"/>
      <c r="H187" s="50"/>
      <c r="I187" s="73"/>
      <c r="J187" s="141"/>
      <c r="K187" s="142"/>
      <c r="L187" s="142"/>
      <c r="M187" s="140"/>
      <c r="N187" s="105"/>
      <c r="O187" s="132"/>
      <c r="P187" s="132"/>
    </row>
    <row r="188" spans="1:17" s="119" customFormat="1" ht="26.85" hidden="1" customHeight="1" x14ac:dyDescent="0.15">
      <c r="A188" s="261"/>
      <c r="B188" s="177"/>
      <c r="C188" s="177"/>
      <c r="D188" s="174"/>
      <c r="E188" s="175"/>
      <c r="F188" s="176"/>
      <c r="G188" s="177"/>
      <c r="H188" s="178"/>
      <c r="I188" s="179" t="s">
        <v>1328</v>
      </c>
      <c r="J188" s="195">
        <f>SUM(J189:J206)</f>
        <v>18</v>
      </c>
      <c r="K188" s="196"/>
      <c r="L188" s="196" t="str">
        <f>IF(H188="10年保存",IF(K188="","",DATE(YEAR(K188)+10,MONTH(K188)-MONTH(1),DAY(31)+1)),IF(H188="5年保存",IF(K188="","",DATE(YEAR(K188)+5,MONTH(K188)-MONTH(1),DAY(31)+1)),IF(H188="2年保存",IF(K188="","",DATE(YEAR(K188)+2,MONTH(K188)-MONTH(1),DAY(31)+1)),(""))))</f>
        <v/>
      </c>
      <c r="M188" s="196"/>
      <c r="N188" s="180"/>
      <c r="O188" s="130"/>
      <c r="P188" s="130"/>
      <c r="Q188" s="119">
        <f>COUNTIF($I$499:$I$499,I188)</f>
        <v>0</v>
      </c>
    </row>
    <row r="189" spans="1:17" s="119" customFormat="1" ht="26.85" hidden="1" customHeight="1" x14ac:dyDescent="0.15">
      <c r="A189" s="31" t="s">
        <v>463</v>
      </c>
      <c r="B189" s="32" t="s">
        <v>461</v>
      </c>
      <c r="C189" s="32" t="s">
        <v>455</v>
      </c>
      <c r="D189" s="47" t="s">
        <v>759</v>
      </c>
      <c r="E189" s="48" t="s">
        <v>798</v>
      </c>
      <c r="F189" s="70" t="s">
        <v>155</v>
      </c>
      <c r="G189" s="32" t="s">
        <v>147</v>
      </c>
      <c r="H189" s="50" t="s">
        <v>151</v>
      </c>
      <c r="I189" s="73" t="s">
        <v>577</v>
      </c>
      <c r="J189" s="141">
        <v>1</v>
      </c>
      <c r="K189" s="142">
        <v>38718</v>
      </c>
      <c r="L189" s="142">
        <v>41000</v>
      </c>
      <c r="M189" s="140">
        <v>41059</v>
      </c>
      <c r="N189" s="71"/>
      <c r="O189" s="130"/>
      <c r="P189" s="130"/>
    </row>
    <row r="190" spans="1:17" s="119" customFormat="1" ht="26.85" hidden="1" customHeight="1" x14ac:dyDescent="0.15">
      <c r="A190" s="31" t="s">
        <v>463</v>
      </c>
      <c r="B190" s="32" t="s">
        <v>461</v>
      </c>
      <c r="C190" s="32" t="s">
        <v>455</v>
      </c>
      <c r="D190" s="47" t="s">
        <v>759</v>
      </c>
      <c r="E190" s="48" t="s">
        <v>798</v>
      </c>
      <c r="F190" s="70" t="s">
        <v>155</v>
      </c>
      <c r="G190" s="32" t="s">
        <v>147</v>
      </c>
      <c r="H190" s="50" t="s">
        <v>151</v>
      </c>
      <c r="I190" s="73" t="s">
        <v>578</v>
      </c>
      <c r="J190" s="141">
        <v>1</v>
      </c>
      <c r="K190" s="142">
        <v>38718</v>
      </c>
      <c r="L190" s="142">
        <v>41000</v>
      </c>
      <c r="M190" s="140">
        <v>41059</v>
      </c>
      <c r="N190" s="71"/>
      <c r="O190" s="130"/>
      <c r="P190" s="130"/>
    </row>
    <row r="191" spans="1:17" s="119" customFormat="1" ht="26.85" hidden="1" customHeight="1" x14ac:dyDescent="0.15">
      <c r="A191" s="31" t="s">
        <v>463</v>
      </c>
      <c r="B191" s="32" t="s">
        <v>461</v>
      </c>
      <c r="C191" s="32" t="s">
        <v>455</v>
      </c>
      <c r="D191" s="47" t="s">
        <v>759</v>
      </c>
      <c r="E191" s="48" t="s">
        <v>798</v>
      </c>
      <c r="F191" s="70" t="s">
        <v>155</v>
      </c>
      <c r="G191" s="32" t="s">
        <v>147</v>
      </c>
      <c r="H191" s="50" t="s">
        <v>151</v>
      </c>
      <c r="I191" s="73" t="s">
        <v>579</v>
      </c>
      <c r="J191" s="141">
        <v>1</v>
      </c>
      <c r="K191" s="142">
        <v>38718</v>
      </c>
      <c r="L191" s="142">
        <v>41000</v>
      </c>
      <c r="M191" s="140">
        <v>41059</v>
      </c>
      <c r="N191" s="71"/>
      <c r="O191" s="130"/>
      <c r="P191" s="130"/>
    </row>
    <row r="192" spans="1:17" s="119" customFormat="1" ht="26.85" hidden="1" customHeight="1" x14ac:dyDescent="0.15">
      <c r="A192" s="31" t="s">
        <v>463</v>
      </c>
      <c r="B192" s="32" t="s">
        <v>461</v>
      </c>
      <c r="C192" s="32" t="s">
        <v>455</v>
      </c>
      <c r="D192" s="47" t="s">
        <v>759</v>
      </c>
      <c r="E192" s="48" t="s">
        <v>798</v>
      </c>
      <c r="F192" s="70" t="s">
        <v>155</v>
      </c>
      <c r="G192" s="32" t="s">
        <v>147</v>
      </c>
      <c r="H192" s="50" t="s">
        <v>151</v>
      </c>
      <c r="I192" s="73" t="s">
        <v>580</v>
      </c>
      <c r="J192" s="141">
        <v>1</v>
      </c>
      <c r="K192" s="142">
        <v>38718</v>
      </c>
      <c r="L192" s="142">
        <v>41000</v>
      </c>
      <c r="M192" s="140">
        <v>41059</v>
      </c>
      <c r="N192" s="71"/>
      <c r="O192" s="130"/>
      <c r="P192" s="130"/>
    </row>
    <row r="193" spans="1:17" s="119" customFormat="1" ht="26.85" hidden="1" customHeight="1" x14ac:dyDescent="0.15">
      <c r="A193" s="31" t="s">
        <v>463</v>
      </c>
      <c r="B193" s="32" t="s">
        <v>461</v>
      </c>
      <c r="C193" s="32" t="s">
        <v>455</v>
      </c>
      <c r="D193" s="47" t="s">
        <v>759</v>
      </c>
      <c r="E193" s="48" t="s">
        <v>798</v>
      </c>
      <c r="F193" s="70" t="s">
        <v>155</v>
      </c>
      <c r="G193" s="32" t="s">
        <v>147</v>
      </c>
      <c r="H193" s="50" t="s">
        <v>151</v>
      </c>
      <c r="I193" s="73" t="s">
        <v>581</v>
      </c>
      <c r="J193" s="141">
        <v>1</v>
      </c>
      <c r="K193" s="142">
        <v>38718</v>
      </c>
      <c r="L193" s="142">
        <v>41000</v>
      </c>
      <c r="M193" s="140">
        <v>41059</v>
      </c>
      <c r="N193" s="71"/>
      <c r="O193" s="130"/>
      <c r="P193" s="130"/>
    </row>
    <row r="194" spans="1:17" s="119" customFormat="1" ht="26.85" hidden="1" customHeight="1" x14ac:dyDescent="0.15">
      <c r="A194" s="31" t="s">
        <v>463</v>
      </c>
      <c r="B194" s="32" t="s">
        <v>461</v>
      </c>
      <c r="C194" s="32" t="s">
        <v>455</v>
      </c>
      <c r="D194" s="47" t="s">
        <v>759</v>
      </c>
      <c r="E194" s="48" t="s">
        <v>798</v>
      </c>
      <c r="F194" s="70" t="s">
        <v>155</v>
      </c>
      <c r="G194" s="32" t="s">
        <v>147</v>
      </c>
      <c r="H194" s="50" t="s">
        <v>151</v>
      </c>
      <c r="I194" s="73" t="s">
        <v>1226</v>
      </c>
      <c r="J194" s="141">
        <v>1</v>
      </c>
      <c r="K194" s="142">
        <v>38718</v>
      </c>
      <c r="L194" s="142">
        <v>41000</v>
      </c>
      <c r="M194" s="140">
        <v>41059</v>
      </c>
      <c r="N194" s="71"/>
      <c r="O194" s="130"/>
      <c r="P194" s="130"/>
    </row>
    <row r="195" spans="1:17" s="119" customFormat="1" ht="26.85" hidden="1" customHeight="1" x14ac:dyDescent="0.15">
      <c r="A195" s="31" t="s">
        <v>463</v>
      </c>
      <c r="B195" s="32" t="s">
        <v>461</v>
      </c>
      <c r="C195" s="32" t="s">
        <v>455</v>
      </c>
      <c r="D195" s="47" t="s">
        <v>759</v>
      </c>
      <c r="E195" s="48" t="s">
        <v>798</v>
      </c>
      <c r="F195" s="70" t="s">
        <v>155</v>
      </c>
      <c r="G195" s="32" t="s">
        <v>147</v>
      </c>
      <c r="H195" s="50" t="s">
        <v>151</v>
      </c>
      <c r="I195" s="73" t="s">
        <v>1227</v>
      </c>
      <c r="J195" s="141">
        <v>1</v>
      </c>
      <c r="K195" s="142">
        <v>38718</v>
      </c>
      <c r="L195" s="142">
        <v>41000</v>
      </c>
      <c r="M195" s="140">
        <v>41059</v>
      </c>
      <c r="N195" s="71"/>
      <c r="O195" s="130"/>
      <c r="P195" s="130"/>
    </row>
    <row r="196" spans="1:17" s="119" customFormat="1" ht="26.85" hidden="1" customHeight="1" x14ac:dyDescent="0.15">
      <c r="A196" s="31" t="s">
        <v>463</v>
      </c>
      <c r="B196" s="32" t="s">
        <v>461</v>
      </c>
      <c r="C196" s="32" t="s">
        <v>455</v>
      </c>
      <c r="D196" s="47" t="s">
        <v>759</v>
      </c>
      <c r="E196" s="48" t="s">
        <v>798</v>
      </c>
      <c r="F196" s="70" t="s">
        <v>155</v>
      </c>
      <c r="G196" s="32" t="s">
        <v>147</v>
      </c>
      <c r="H196" s="50" t="s">
        <v>151</v>
      </c>
      <c r="I196" s="73" t="s">
        <v>1228</v>
      </c>
      <c r="J196" s="141">
        <v>1</v>
      </c>
      <c r="K196" s="142">
        <v>38718</v>
      </c>
      <c r="L196" s="142">
        <v>41000</v>
      </c>
      <c r="M196" s="140">
        <v>41059</v>
      </c>
      <c r="N196" s="71"/>
      <c r="O196" s="130"/>
      <c r="P196" s="130"/>
    </row>
    <row r="197" spans="1:17" s="119" customFormat="1" ht="26.85" hidden="1" customHeight="1" x14ac:dyDescent="0.15">
      <c r="A197" s="31" t="s">
        <v>463</v>
      </c>
      <c r="B197" s="32" t="s">
        <v>461</v>
      </c>
      <c r="C197" s="32" t="s">
        <v>455</v>
      </c>
      <c r="D197" s="47" t="s">
        <v>759</v>
      </c>
      <c r="E197" s="48" t="s">
        <v>798</v>
      </c>
      <c r="F197" s="70" t="s">
        <v>155</v>
      </c>
      <c r="G197" s="32" t="s">
        <v>147</v>
      </c>
      <c r="H197" s="50" t="s">
        <v>151</v>
      </c>
      <c r="I197" s="73" t="s">
        <v>1229</v>
      </c>
      <c r="J197" s="141">
        <v>1</v>
      </c>
      <c r="K197" s="142">
        <v>38718</v>
      </c>
      <c r="L197" s="142">
        <v>41000</v>
      </c>
      <c r="M197" s="140">
        <v>41059</v>
      </c>
      <c r="N197" s="71"/>
      <c r="O197" s="130"/>
      <c r="P197" s="130"/>
    </row>
    <row r="198" spans="1:17" s="119" customFormat="1" ht="26.85" hidden="1" customHeight="1" x14ac:dyDescent="0.15">
      <c r="A198" s="31" t="s">
        <v>463</v>
      </c>
      <c r="B198" s="32" t="s">
        <v>461</v>
      </c>
      <c r="C198" s="32" t="s">
        <v>455</v>
      </c>
      <c r="D198" s="47" t="s">
        <v>759</v>
      </c>
      <c r="E198" s="48" t="s">
        <v>798</v>
      </c>
      <c r="F198" s="70" t="s">
        <v>155</v>
      </c>
      <c r="G198" s="32" t="s">
        <v>147</v>
      </c>
      <c r="H198" s="50" t="s">
        <v>151</v>
      </c>
      <c r="I198" s="73" t="s">
        <v>682</v>
      </c>
      <c r="J198" s="141">
        <v>1</v>
      </c>
      <c r="K198" s="142">
        <v>38718</v>
      </c>
      <c r="L198" s="142">
        <v>41000</v>
      </c>
      <c r="M198" s="140">
        <v>41059</v>
      </c>
      <c r="N198" s="71"/>
      <c r="O198" s="130"/>
      <c r="P198" s="130"/>
    </row>
    <row r="199" spans="1:17" s="119" customFormat="1" ht="26.85" hidden="1" customHeight="1" x14ac:dyDescent="0.15">
      <c r="A199" s="31" t="s">
        <v>463</v>
      </c>
      <c r="B199" s="32" t="s">
        <v>461</v>
      </c>
      <c r="C199" s="32" t="s">
        <v>455</v>
      </c>
      <c r="D199" s="47" t="s">
        <v>759</v>
      </c>
      <c r="E199" s="48" t="s">
        <v>798</v>
      </c>
      <c r="F199" s="70" t="s">
        <v>155</v>
      </c>
      <c r="G199" s="32" t="s">
        <v>147</v>
      </c>
      <c r="H199" s="50" t="s">
        <v>151</v>
      </c>
      <c r="I199" s="73" t="s">
        <v>683</v>
      </c>
      <c r="J199" s="141">
        <v>1</v>
      </c>
      <c r="K199" s="142">
        <v>38718</v>
      </c>
      <c r="L199" s="142">
        <v>41000</v>
      </c>
      <c r="M199" s="140">
        <v>41059</v>
      </c>
      <c r="N199" s="71"/>
      <c r="O199" s="130"/>
      <c r="P199" s="130"/>
    </row>
    <row r="200" spans="1:17" s="119" customFormat="1" ht="26.85" hidden="1" customHeight="1" x14ac:dyDescent="0.15">
      <c r="A200" s="31" t="s">
        <v>463</v>
      </c>
      <c r="B200" s="32" t="s">
        <v>461</v>
      </c>
      <c r="C200" s="32" t="s">
        <v>455</v>
      </c>
      <c r="D200" s="47" t="s">
        <v>759</v>
      </c>
      <c r="E200" s="48" t="s">
        <v>798</v>
      </c>
      <c r="F200" s="70" t="s">
        <v>155</v>
      </c>
      <c r="G200" s="32" t="s">
        <v>147</v>
      </c>
      <c r="H200" s="50" t="s">
        <v>151</v>
      </c>
      <c r="I200" s="73" t="s">
        <v>684</v>
      </c>
      <c r="J200" s="141">
        <v>1</v>
      </c>
      <c r="K200" s="142">
        <v>38718</v>
      </c>
      <c r="L200" s="142">
        <v>41000</v>
      </c>
      <c r="M200" s="140">
        <v>41059</v>
      </c>
      <c r="N200" s="71"/>
      <c r="O200" s="130"/>
      <c r="P200" s="130"/>
    </row>
    <row r="201" spans="1:17" s="119" customFormat="1" ht="26.85" hidden="1" customHeight="1" x14ac:dyDescent="0.15">
      <c r="A201" s="31" t="s">
        <v>463</v>
      </c>
      <c r="B201" s="32" t="s">
        <v>461</v>
      </c>
      <c r="C201" s="32" t="s">
        <v>455</v>
      </c>
      <c r="D201" s="47" t="s">
        <v>759</v>
      </c>
      <c r="E201" s="48" t="s">
        <v>798</v>
      </c>
      <c r="F201" s="70" t="s">
        <v>155</v>
      </c>
      <c r="G201" s="32" t="s">
        <v>147</v>
      </c>
      <c r="H201" s="50" t="s">
        <v>151</v>
      </c>
      <c r="I201" s="73" t="s">
        <v>685</v>
      </c>
      <c r="J201" s="141">
        <v>1</v>
      </c>
      <c r="K201" s="142">
        <v>38718</v>
      </c>
      <c r="L201" s="142">
        <v>41000</v>
      </c>
      <c r="M201" s="140">
        <v>41059</v>
      </c>
      <c r="N201" s="71"/>
      <c r="O201" s="130"/>
      <c r="P201" s="130"/>
    </row>
    <row r="202" spans="1:17" s="119" customFormat="1" ht="26.85" hidden="1" customHeight="1" x14ac:dyDescent="0.15">
      <c r="A202" s="31" t="s">
        <v>463</v>
      </c>
      <c r="B202" s="32" t="s">
        <v>461</v>
      </c>
      <c r="C202" s="32" t="s">
        <v>455</v>
      </c>
      <c r="D202" s="47" t="s">
        <v>759</v>
      </c>
      <c r="E202" s="48" t="s">
        <v>798</v>
      </c>
      <c r="F202" s="70" t="s">
        <v>155</v>
      </c>
      <c r="G202" s="32" t="s">
        <v>147</v>
      </c>
      <c r="H202" s="50" t="s">
        <v>151</v>
      </c>
      <c r="I202" s="73" t="s">
        <v>686</v>
      </c>
      <c r="J202" s="141">
        <v>1</v>
      </c>
      <c r="K202" s="142">
        <v>38718</v>
      </c>
      <c r="L202" s="142">
        <v>41000</v>
      </c>
      <c r="M202" s="140">
        <v>41059</v>
      </c>
      <c r="N202" s="71"/>
      <c r="O202" s="130"/>
      <c r="P202" s="130"/>
    </row>
    <row r="203" spans="1:17" s="119" customFormat="1" ht="26.85" hidden="1" customHeight="1" x14ac:dyDescent="0.15">
      <c r="A203" s="31" t="s">
        <v>463</v>
      </c>
      <c r="B203" s="32" t="s">
        <v>461</v>
      </c>
      <c r="C203" s="32" t="s">
        <v>455</v>
      </c>
      <c r="D203" s="47" t="s">
        <v>759</v>
      </c>
      <c r="E203" s="48" t="s">
        <v>798</v>
      </c>
      <c r="F203" s="70" t="s">
        <v>155</v>
      </c>
      <c r="G203" s="32" t="s">
        <v>147</v>
      </c>
      <c r="H203" s="50" t="s">
        <v>151</v>
      </c>
      <c r="I203" s="73" t="s">
        <v>687</v>
      </c>
      <c r="J203" s="141">
        <v>1</v>
      </c>
      <c r="K203" s="142">
        <v>38718</v>
      </c>
      <c r="L203" s="142">
        <v>41000</v>
      </c>
      <c r="M203" s="140">
        <v>41059</v>
      </c>
      <c r="N203" s="71"/>
      <c r="O203" s="130"/>
      <c r="P203" s="130"/>
    </row>
    <row r="204" spans="1:17" s="119" customFormat="1" ht="26.85" hidden="1" customHeight="1" x14ac:dyDescent="0.15">
      <c r="A204" s="31" t="s">
        <v>463</v>
      </c>
      <c r="B204" s="32" t="s">
        <v>461</v>
      </c>
      <c r="C204" s="32" t="s">
        <v>455</v>
      </c>
      <c r="D204" s="47" t="s">
        <v>759</v>
      </c>
      <c r="E204" s="48" t="s">
        <v>798</v>
      </c>
      <c r="F204" s="70" t="s">
        <v>155</v>
      </c>
      <c r="G204" s="32" t="s">
        <v>147</v>
      </c>
      <c r="H204" s="50" t="s">
        <v>151</v>
      </c>
      <c r="I204" s="73" t="s">
        <v>688</v>
      </c>
      <c r="J204" s="141">
        <v>1</v>
      </c>
      <c r="K204" s="142">
        <v>38718</v>
      </c>
      <c r="L204" s="142">
        <v>41000</v>
      </c>
      <c r="M204" s="140">
        <v>41059</v>
      </c>
      <c r="N204" s="71"/>
      <c r="O204" s="130"/>
      <c r="P204" s="130"/>
    </row>
    <row r="205" spans="1:17" s="119" customFormat="1" ht="26.85" hidden="1" customHeight="1" x14ac:dyDescent="0.15">
      <c r="A205" s="31" t="s">
        <v>463</v>
      </c>
      <c r="B205" s="32" t="s">
        <v>461</v>
      </c>
      <c r="C205" s="32" t="s">
        <v>455</v>
      </c>
      <c r="D205" s="47" t="s">
        <v>759</v>
      </c>
      <c r="E205" s="48" t="s">
        <v>798</v>
      </c>
      <c r="F205" s="70" t="s">
        <v>155</v>
      </c>
      <c r="G205" s="32" t="s">
        <v>147</v>
      </c>
      <c r="H205" s="50" t="s">
        <v>151</v>
      </c>
      <c r="I205" s="73" t="s">
        <v>689</v>
      </c>
      <c r="J205" s="141">
        <v>1</v>
      </c>
      <c r="K205" s="142">
        <v>38718</v>
      </c>
      <c r="L205" s="142">
        <v>41000</v>
      </c>
      <c r="M205" s="140">
        <v>41059</v>
      </c>
      <c r="N205" s="71"/>
      <c r="O205" s="130"/>
      <c r="P205" s="130"/>
    </row>
    <row r="206" spans="1:17" s="119" customFormat="1" ht="26.85" hidden="1" customHeight="1" x14ac:dyDescent="0.15">
      <c r="A206" s="31" t="s">
        <v>463</v>
      </c>
      <c r="B206" s="32" t="s">
        <v>461</v>
      </c>
      <c r="C206" s="32" t="s">
        <v>455</v>
      </c>
      <c r="D206" s="47" t="s">
        <v>759</v>
      </c>
      <c r="E206" s="48" t="s">
        <v>798</v>
      </c>
      <c r="F206" s="70" t="s">
        <v>155</v>
      </c>
      <c r="G206" s="32" t="s">
        <v>147</v>
      </c>
      <c r="H206" s="50" t="s">
        <v>151</v>
      </c>
      <c r="I206" s="73" t="s">
        <v>690</v>
      </c>
      <c r="J206" s="141">
        <v>1</v>
      </c>
      <c r="K206" s="142">
        <v>38718</v>
      </c>
      <c r="L206" s="142">
        <v>41000</v>
      </c>
      <c r="M206" s="140">
        <v>41059</v>
      </c>
      <c r="N206" s="71"/>
      <c r="O206" s="130"/>
      <c r="P206" s="130"/>
    </row>
    <row r="207" spans="1:17" s="119" customFormat="1" ht="26.85" hidden="1" customHeight="1" x14ac:dyDescent="0.15">
      <c r="A207" s="258"/>
      <c r="B207" s="109"/>
      <c r="C207" s="109"/>
      <c r="D207" s="47" t="str">
        <f>IF(A207="","",VLOOKUP(A207,#REF!,2,FALSE))</f>
        <v/>
      </c>
      <c r="E207" s="69" t="str">
        <f>IF(D207="共通",VLOOKUP(B207,#REF!,2,FALSE),IF(D207="総務",VLOOKUP(B207,#REF!,2,FALSE),IF(D207="人事",VLOOKUP(B207,#REF!,2,FALSE),IF(D207="財務",VLOOKUP(B207,#REF!,2,FALSE),IF(D207="税務",VLOOKUP(B207,#REF!,2,FALSE),IF(D207="住民",VLOOKUP(B207,#REF!,2,FALSE),IF(D207="福祉",VLOOKUP(B207,#REF!,2,FALSE),(""))))))))&amp;IF(D207="保健",VLOOKUP(B207,#REF!,2,FALSE),IF(D207="環境",VLOOKUP(B207,#REF!,2,FALSE),IF(D207="産業",VLOOKUP(B207,#REF!,2,FALSE),IF(D207="建設",VLOOKUP(B207,#REF!,2,FALSE),IF(D207="教育文化",VLOOKUP(B207,#REF!,2,FALSE),IF(D207="議会",VLOOKUP(B207,#REF!,2,FALSE),IF(D207="消防",VLOOKUP(B207,#REF!,2,FALSE),(""))))))))&amp;IF(D207="水道",VLOOKUP(B207,#REF!,2,FALSE),IF(D207="水道",VLOOKUP(B207,#REF!,2,FALSE),IF(D207="委員会等",VLOOKUP(B207,#REF!,2,FALSE),(""))))</f>
        <v/>
      </c>
      <c r="F207" s="70"/>
      <c r="G207" s="32"/>
      <c r="H207" s="50" t="str">
        <f>IF(G207="","",VLOOKUP(G207,$B$2:$C$5,2,FALSE))</f>
        <v/>
      </c>
      <c r="I207" s="170" t="s">
        <v>1335</v>
      </c>
      <c r="J207" s="197">
        <f>SUM(J208:J242)</f>
        <v>35</v>
      </c>
      <c r="K207" s="140"/>
      <c r="L207" s="140" t="str">
        <f>IF(H207="10年保存",IF(K207="","",DATE(YEAR(K207)+10,MONTH(K207)-MONTH(1),DAY(31)+1)),IF(H207="5年保存",IF(K207="","",DATE(YEAR(K207)+5,MONTH(K207)-MONTH(1),DAY(31)+1)),IF(H207="2年保存",IF(K207="","",DATE(YEAR(K207)+2,MONTH(K207)-MONTH(1),DAY(31)+1)),(""))))</f>
        <v/>
      </c>
      <c r="M207" s="140"/>
      <c r="N207" s="105"/>
      <c r="O207" s="132"/>
      <c r="P207" s="132"/>
      <c r="Q207" s="119">
        <f>COUNTIF($I$499:$I$499,I207)</f>
        <v>0</v>
      </c>
    </row>
    <row r="208" spans="1:17" s="119" customFormat="1" ht="26.85" hidden="1" customHeight="1" x14ac:dyDescent="0.15">
      <c r="A208" s="258" t="s">
        <v>463</v>
      </c>
      <c r="B208" s="109" t="s">
        <v>461</v>
      </c>
      <c r="C208" s="109" t="s">
        <v>455</v>
      </c>
      <c r="D208" s="47" t="s">
        <v>759</v>
      </c>
      <c r="E208" s="48" t="s">
        <v>798</v>
      </c>
      <c r="F208" s="70" t="s">
        <v>155</v>
      </c>
      <c r="G208" s="32" t="s">
        <v>147</v>
      </c>
      <c r="H208" s="50" t="s">
        <v>151</v>
      </c>
      <c r="I208" s="73" t="s">
        <v>995</v>
      </c>
      <c r="J208" s="141">
        <v>1</v>
      </c>
      <c r="K208" s="142">
        <v>38718</v>
      </c>
      <c r="L208" s="142">
        <v>41000</v>
      </c>
      <c r="M208" s="140">
        <v>41059</v>
      </c>
      <c r="N208" s="105"/>
      <c r="O208" s="132"/>
      <c r="P208" s="132"/>
    </row>
    <row r="209" spans="1:16" s="119" customFormat="1" ht="26.85" hidden="1" customHeight="1" x14ac:dyDescent="0.15">
      <c r="A209" s="258" t="s">
        <v>463</v>
      </c>
      <c r="B209" s="109" t="s">
        <v>461</v>
      </c>
      <c r="C209" s="109" t="s">
        <v>455</v>
      </c>
      <c r="D209" s="47" t="s">
        <v>759</v>
      </c>
      <c r="E209" s="48" t="s">
        <v>798</v>
      </c>
      <c r="F209" s="70" t="s">
        <v>155</v>
      </c>
      <c r="G209" s="32" t="s">
        <v>147</v>
      </c>
      <c r="H209" s="50" t="s">
        <v>151</v>
      </c>
      <c r="I209" s="73" t="s">
        <v>997</v>
      </c>
      <c r="J209" s="141">
        <v>1</v>
      </c>
      <c r="K209" s="142">
        <v>38718</v>
      </c>
      <c r="L209" s="142">
        <v>41000</v>
      </c>
      <c r="M209" s="140">
        <v>41059</v>
      </c>
      <c r="N209" s="105"/>
      <c r="O209" s="132"/>
      <c r="P209" s="132"/>
    </row>
    <row r="210" spans="1:16" s="119" customFormat="1" ht="26.85" hidden="1" customHeight="1" x14ac:dyDescent="0.15">
      <c r="A210" s="258" t="s">
        <v>463</v>
      </c>
      <c r="B210" s="109" t="s">
        <v>461</v>
      </c>
      <c r="C210" s="109" t="s">
        <v>455</v>
      </c>
      <c r="D210" s="47" t="s">
        <v>759</v>
      </c>
      <c r="E210" s="48" t="s">
        <v>798</v>
      </c>
      <c r="F210" s="70" t="s">
        <v>155</v>
      </c>
      <c r="G210" s="32" t="s">
        <v>147</v>
      </c>
      <c r="H210" s="50" t="s">
        <v>151</v>
      </c>
      <c r="I210" s="73" t="s">
        <v>998</v>
      </c>
      <c r="J210" s="141">
        <v>1</v>
      </c>
      <c r="K210" s="142">
        <v>38718</v>
      </c>
      <c r="L210" s="142">
        <v>41000</v>
      </c>
      <c r="M210" s="140">
        <v>41059</v>
      </c>
      <c r="N210" s="105"/>
      <c r="O210" s="132"/>
      <c r="P210" s="132"/>
    </row>
    <row r="211" spans="1:16" s="119" customFormat="1" ht="26.85" hidden="1" customHeight="1" x14ac:dyDescent="0.15">
      <c r="A211" s="258" t="s">
        <v>463</v>
      </c>
      <c r="B211" s="109" t="s">
        <v>461</v>
      </c>
      <c r="C211" s="109" t="s">
        <v>455</v>
      </c>
      <c r="D211" s="47" t="s">
        <v>759</v>
      </c>
      <c r="E211" s="48" t="s">
        <v>798</v>
      </c>
      <c r="F211" s="70" t="s">
        <v>155</v>
      </c>
      <c r="G211" s="32" t="s">
        <v>147</v>
      </c>
      <c r="H211" s="50" t="s">
        <v>151</v>
      </c>
      <c r="I211" s="73" t="s">
        <v>996</v>
      </c>
      <c r="J211" s="141">
        <v>1</v>
      </c>
      <c r="K211" s="142">
        <v>38718</v>
      </c>
      <c r="L211" s="142">
        <v>41000</v>
      </c>
      <c r="M211" s="140">
        <v>41059</v>
      </c>
      <c r="N211" s="105"/>
      <c r="O211" s="132"/>
      <c r="P211" s="132"/>
    </row>
    <row r="212" spans="1:16" s="119" customFormat="1" ht="26.85" hidden="1" customHeight="1" x14ac:dyDescent="0.15">
      <c r="A212" s="258" t="s">
        <v>463</v>
      </c>
      <c r="B212" s="109" t="s">
        <v>461</v>
      </c>
      <c r="C212" s="109" t="s">
        <v>455</v>
      </c>
      <c r="D212" s="47" t="s">
        <v>759</v>
      </c>
      <c r="E212" s="48" t="s">
        <v>798</v>
      </c>
      <c r="F212" s="70" t="s">
        <v>155</v>
      </c>
      <c r="G212" s="32" t="s">
        <v>147</v>
      </c>
      <c r="H212" s="50" t="s">
        <v>151</v>
      </c>
      <c r="I212" s="73" t="s">
        <v>991</v>
      </c>
      <c r="J212" s="141">
        <v>1</v>
      </c>
      <c r="K212" s="142">
        <v>38718</v>
      </c>
      <c r="L212" s="142">
        <v>41000</v>
      </c>
      <c r="M212" s="140">
        <v>41059</v>
      </c>
      <c r="N212" s="105"/>
      <c r="O212" s="132"/>
      <c r="P212" s="132"/>
    </row>
    <row r="213" spans="1:16" s="119" customFormat="1" ht="26.85" hidden="1" customHeight="1" x14ac:dyDescent="0.15">
      <c r="A213" s="258" t="s">
        <v>463</v>
      </c>
      <c r="B213" s="109" t="s">
        <v>461</v>
      </c>
      <c r="C213" s="109" t="s">
        <v>455</v>
      </c>
      <c r="D213" s="47" t="s">
        <v>759</v>
      </c>
      <c r="E213" s="48" t="s">
        <v>798</v>
      </c>
      <c r="F213" s="70" t="s">
        <v>155</v>
      </c>
      <c r="G213" s="32" t="s">
        <v>147</v>
      </c>
      <c r="H213" s="50" t="s">
        <v>151</v>
      </c>
      <c r="I213" s="73" t="s">
        <v>601</v>
      </c>
      <c r="J213" s="141">
        <v>1</v>
      </c>
      <c r="K213" s="142">
        <v>38718</v>
      </c>
      <c r="L213" s="142">
        <v>41000</v>
      </c>
      <c r="M213" s="140">
        <v>41059</v>
      </c>
      <c r="N213" s="105"/>
      <c r="O213" s="132"/>
      <c r="P213" s="132"/>
    </row>
    <row r="214" spans="1:16" s="119" customFormat="1" ht="26.85" hidden="1" customHeight="1" x14ac:dyDescent="0.15">
      <c r="A214" s="258" t="s">
        <v>463</v>
      </c>
      <c r="B214" s="109" t="s">
        <v>461</v>
      </c>
      <c r="C214" s="109" t="s">
        <v>455</v>
      </c>
      <c r="D214" s="47" t="s">
        <v>759</v>
      </c>
      <c r="E214" s="48" t="s">
        <v>798</v>
      </c>
      <c r="F214" s="70" t="s">
        <v>155</v>
      </c>
      <c r="G214" s="32" t="s">
        <v>147</v>
      </c>
      <c r="H214" s="50" t="s">
        <v>151</v>
      </c>
      <c r="I214" s="73" t="s">
        <v>602</v>
      </c>
      <c r="J214" s="141">
        <v>1</v>
      </c>
      <c r="K214" s="142">
        <v>38718</v>
      </c>
      <c r="L214" s="142">
        <v>41000</v>
      </c>
      <c r="M214" s="140">
        <v>41059</v>
      </c>
      <c r="N214" s="105"/>
      <c r="O214" s="132"/>
      <c r="P214" s="132"/>
    </row>
    <row r="215" spans="1:16" s="119" customFormat="1" ht="26.85" hidden="1" customHeight="1" x14ac:dyDescent="0.15">
      <c r="A215" s="258" t="s">
        <v>463</v>
      </c>
      <c r="B215" s="109" t="s">
        <v>461</v>
      </c>
      <c r="C215" s="109" t="s">
        <v>455</v>
      </c>
      <c r="D215" s="47" t="s">
        <v>759</v>
      </c>
      <c r="E215" s="48" t="s">
        <v>798</v>
      </c>
      <c r="F215" s="70" t="s">
        <v>155</v>
      </c>
      <c r="G215" s="32" t="s">
        <v>147</v>
      </c>
      <c r="H215" s="50" t="s">
        <v>151</v>
      </c>
      <c r="I215" s="73" t="s">
        <v>603</v>
      </c>
      <c r="J215" s="141">
        <v>1</v>
      </c>
      <c r="K215" s="142">
        <v>38718</v>
      </c>
      <c r="L215" s="142">
        <v>41000</v>
      </c>
      <c r="M215" s="140">
        <v>41059</v>
      </c>
      <c r="N215" s="105"/>
      <c r="O215" s="132"/>
      <c r="P215" s="132"/>
    </row>
    <row r="216" spans="1:16" s="119" customFormat="1" ht="26.85" hidden="1" customHeight="1" x14ac:dyDescent="0.15">
      <c r="A216" s="258" t="s">
        <v>463</v>
      </c>
      <c r="B216" s="109" t="s">
        <v>461</v>
      </c>
      <c r="C216" s="109" t="s">
        <v>455</v>
      </c>
      <c r="D216" s="47" t="s">
        <v>759</v>
      </c>
      <c r="E216" s="48" t="s">
        <v>798</v>
      </c>
      <c r="F216" s="70" t="s">
        <v>155</v>
      </c>
      <c r="G216" s="32" t="s">
        <v>147</v>
      </c>
      <c r="H216" s="50" t="s">
        <v>151</v>
      </c>
      <c r="I216" s="73" t="s">
        <v>604</v>
      </c>
      <c r="J216" s="141">
        <v>1</v>
      </c>
      <c r="K216" s="142">
        <v>38718</v>
      </c>
      <c r="L216" s="142">
        <v>41000</v>
      </c>
      <c r="M216" s="140">
        <v>41059</v>
      </c>
      <c r="N216" s="105"/>
      <c r="O216" s="132"/>
      <c r="P216" s="132"/>
    </row>
    <row r="217" spans="1:16" s="119" customFormat="1" ht="26.85" hidden="1" customHeight="1" x14ac:dyDescent="0.15">
      <c r="A217" s="258" t="s">
        <v>463</v>
      </c>
      <c r="B217" s="109" t="s">
        <v>461</v>
      </c>
      <c r="C217" s="109" t="s">
        <v>455</v>
      </c>
      <c r="D217" s="47" t="s">
        <v>759</v>
      </c>
      <c r="E217" s="48" t="s">
        <v>798</v>
      </c>
      <c r="F217" s="70" t="s">
        <v>155</v>
      </c>
      <c r="G217" s="32" t="s">
        <v>147</v>
      </c>
      <c r="H217" s="50" t="s">
        <v>151</v>
      </c>
      <c r="I217" s="73" t="s">
        <v>605</v>
      </c>
      <c r="J217" s="141">
        <v>1</v>
      </c>
      <c r="K217" s="142">
        <v>38718</v>
      </c>
      <c r="L217" s="142">
        <v>41000</v>
      </c>
      <c r="M217" s="140">
        <v>41059</v>
      </c>
      <c r="N217" s="105"/>
      <c r="O217" s="132"/>
      <c r="P217" s="132"/>
    </row>
    <row r="218" spans="1:16" s="119" customFormat="1" ht="26.85" hidden="1" customHeight="1" x14ac:dyDescent="0.15">
      <c r="A218" s="258" t="s">
        <v>463</v>
      </c>
      <c r="B218" s="109" t="s">
        <v>461</v>
      </c>
      <c r="C218" s="109" t="s">
        <v>455</v>
      </c>
      <c r="D218" s="47" t="s">
        <v>759</v>
      </c>
      <c r="E218" s="48" t="s">
        <v>798</v>
      </c>
      <c r="F218" s="70" t="s">
        <v>155</v>
      </c>
      <c r="G218" s="32" t="s">
        <v>147</v>
      </c>
      <c r="H218" s="50" t="s">
        <v>151</v>
      </c>
      <c r="I218" s="73" t="s">
        <v>606</v>
      </c>
      <c r="J218" s="141">
        <v>1</v>
      </c>
      <c r="K218" s="142">
        <v>38718</v>
      </c>
      <c r="L218" s="142">
        <v>41000</v>
      </c>
      <c r="M218" s="140">
        <v>41059</v>
      </c>
      <c r="N218" s="105"/>
      <c r="O218" s="132"/>
      <c r="P218" s="132"/>
    </row>
    <row r="219" spans="1:16" s="119" customFormat="1" ht="26.85" hidden="1" customHeight="1" x14ac:dyDescent="0.15">
      <c r="A219" s="258" t="s">
        <v>463</v>
      </c>
      <c r="B219" s="109" t="s">
        <v>461</v>
      </c>
      <c r="C219" s="109" t="s">
        <v>455</v>
      </c>
      <c r="D219" s="47" t="s">
        <v>759</v>
      </c>
      <c r="E219" s="48" t="s">
        <v>798</v>
      </c>
      <c r="F219" s="70" t="s">
        <v>155</v>
      </c>
      <c r="G219" s="32" t="s">
        <v>147</v>
      </c>
      <c r="H219" s="50" t="s">
        <v>151</v>
      </c>
      <c r="I219" s="73" t="s">
        <v>607</v>
      </c>
      <c r="J219" s="141">
        <v>1</v>
      </c>
      <c r="K219" s="142">
        <v>38718</v>
      </c>
      <c r="L219" s="142">
        <v>41000</v>
      </c>
      <c r="M219" s="140">
        <v>41059</v>
      </c>
      <c r="N219" s="105"/>
      <c r="O219" s="132"/>
      <c r="P219" s="132"/>
    </row>
    <row r="220" spans="1:16" s="119" customFormat="1" ht="26.85" hidden="1" customHeight="1" x14ac:dyDescent="0.15">
      <c r="A220" s="258" t="s">
        <v>463</v>
      </c>
      <c r="B220" s="109" t="s">
        <v>461</v>
      </c>
      <c r="C220" s="109" t="s">
        <v>455</v>
      </c>
      <c r="D220" s="47" t="s">
        <v>759</v>
      </c>
      <c r="E220" s="48" t="s">
        <v>798</v>
      </c>
      <c r="F220" s="70" t="s">
        <v>155</v>
      </c>
      <c r="G220" s="32" t="s">
        <v>147</v>
      </c>
      <c r="H220" s="50" t="s">
        <v>151</v>
      </c>
      <c r="I220" s="73" t="s">
        <v>608</v>
      </c>
      <c r="J220" s="141">
        <v>1</v>
      </c>
      <c r="K220" s="142">
        <v>38718</v>
      </c>
      <c r="L220" s="142">
        <v>41000</v>
      </c>
      <c r="M220" s="140">
        <v>41059</v>
      </c>
      <c r="N220" s="105"/>
      <c r="O220" s="132"/>
      <c r="P220" s="132"/>
    </row>
    <row r="221" spans="1:16" s="119" customFormat="1" ht="26.85" hidden="1" customHeight="1" x14ac:dyDescent="0.15">
      <c r="A221" s="258" t="s">
        <v>463</v>
      </c>
      <c r="B221" s="109" t="s">
        <v>461</v>
      </c>
      <c r="C221" s="109" t="s">
        <v>455</v>
      </c>
      <c r="D221" s="47" t="s">
        <v>759</v>
      </c>
      <c r="E221" s="48" t="s">
        <v>798</v>
      </c>
      <c r="F221" s="70" t="s">
        <v>155</v>
      </c>
      <c r="G221" s="32" t="s">
        <v>147</v>
      </c>
      <c r="H221" s="50" t="s">
        <v>151</v>
      </c>
      <c r="I221" s="73" t="s">
        <v>609</v>
      </c>
      <c r="J221" s="141">
        <v>1</v>
      </c>
      <c r="K221" s="142">
        <v>38718</v>
      </c>
      <c r="L221" s="142">
        <v>41000</v>
      </c>
      <c r="M221" s="140">
        <v>41059</v>
      </c>
      <c r="N221" s="105"/>
      <c r="O221" s="132"/>
      <c r="P221" s="132"/>
    </row>
    <row r="222" spans="1:16" s="119" customFormat="1" ht="26.85" hidden="1" customHeight="1" x14ac:dyDescent="0.15">
      <c r="A222" s="258" t="s">
        <v>463</v>
      </c>
      <c r="B222" s="109" t="s">
        <v>461</v>
      </c>
      <c r="C222" s="109" t="s">
        <v>455</v>
      </c>
      <c r="D222" s="47" t="s">
        <v>759</v>
      </c>
      <c r="E222" s="48" t="s">
        <v>798</v>
      </c>
      <c r="F222" s="70" t="s">
        <v>155</v>
      </c>
      <c r="G222" s="32" t="s">
        <v>147</v>
      </c>
      <c r="H222" s="50" t="s">
        <v>151</v>
      </c>
      <c r="I222" s="73" t="s">
        <v>610</v>
      </c>
      <c r="J222" s="141">
        <v>1</v>
      </c>
      <c r="K222" s="142">
        <v>38718</v>
      </c>
      <c r="L222" s="142">
        <v>41000</v>
      </c>
      <c r="M222" s="140">
        <v>41059</v>
      </c>
      <c r="N222" s="105"/>
      <c r="O222" s="132"/>
      <c r="P222" s="132"/>
    </row>
    <row r="223" spans="1:16" s="119" customFormat="1" ht="26.85" hidden="1" customHeight="1" x14ac:dyDescent="0.15">
      <c r="A223" s="258" t="s">
        <v>463</v>
      </c>
      <c r="B223" s="109" t="s">
        <v>461</v>
      </c>
      <c r="C223" s="109" t="s">
        <v>455</v>
      </c>
      <c r="D223" s="47" t="s">
        <v>759</v>
      </c>
      <c r="E223" s="48" t="s">
        <v>798</v>
      </c>
      <c r="F223" s="70" t="s">
        <v>155</v>
      </c>
      <c r="G223" s="32" t="s">
        <v>147</v>
      </c>
      <c r="H223" s="50" t="s">
        <v>151</v>
      </c>
      <c r="I223" s="73" t="s">
        <v>611</v>
      </c>
      <c r="J223" s="141">
        <v>1</v>
      </c>
      <c r="K223" s="142">
        <v>38718</v>
      </c>
      <c r="L223" s="142">
        <v>41000</v>
      </c>
      <c r="M223" s="140">
        <v>41059</v>
      </c>
      <c r="N223" s="105"/>
      <c r="O223" s="132"/>
      <c r="P223" s="132"/>
    </row>
    <row r="224" spans="1:16" s="119" customFormat="1" ht="26.85" hidden="1" customHeight="1" x14ac:dyDescent="0.15">
      <c r="A224" s="258" t="s">
        <v>463</v>
      </c>
      <c r="B224" s="109" t="s">
        <v>461</v>
      </c>
      <c r="C224" s="109" t="s">
        <v>455</v>
      </c>
      <c r="D224" s="47" t="s">
        <v>759</v>
      </c>
      <c r="E224" s="48" t="s">
        <v>798</v>
      </c>
      <c r="F224" s="70" t="s">
        <v>155</v>
      </c>
      <c r="G224" s="32" t="s">
        <v>147</v>
      </c>
      <c r="H224" s="50" t="s">
        <v>151</v>
      </c>
      <c r="I224" s="73" t="s">
        <v>612</v>
      </c>
      <c r="J224" s="141">
        <v>1</v>
      </c>
      <c r="K224" s="142">
        <v>38718</v>
      </c>
      <c r="L224" s="142">
        <v>41000</v>
      </c>
      <c r="M224" s="140">
        <v>41059</v>
      </c>
      <c r="N224" s="105"/>
      <c r="O224" s="132"/>
      <c r="P224" s="132"/>
    </row>
    <row r="225" spans="1:16" s="119" customFormat="1" ht="26.85" hidden="1" customHeight="1" x14ac:dyDescent="0.15">
      <c r="A225" s="258" t="s">
        <v>463</v>
      </c>
      <c r="B225" s="109" t="s">
        <v>461</v>
      </c>
      <c r="C225" s="109" t="s">
        <v>455</v>
      </c>
      <c r="D225" s="47" t="s">
        <v>759</v>
      </c>
      <c r="E225" s="48" t="s">
        <v>798</v>
      </c>
      <c r="F225" s="70" t="s">
        <v>155</v>
      </c>
      <c r="G225" s="32" t="s">
        <v>147</v>
      </c>
      <c r="H225" s="50" t="s">
        <v>151</v>
      </c>
      <c r="I225" s="73" t="s">
        <v>613</v>
      </c>
      <c r="J225" s="141">
        <v>1</v>
      </c>
      <c r="K225" s="142">
        <v>38718</v>
      </c>
      <c r="L225" s="142">
        <v>41000</v>
      </c>
      <c r="M225" s="140">
        <v>41059</v>
      </c>
      <c r="N225" s="105"/>
      <c r="O225" s="132"/>
      <c r="P225" s="132"/>
    </row>
    <row r="226" spans="1:16" s="119" customFormat="1" ht="26.85" hidden="1" customHeight="1" x14ac:dyDescent="0.15">
      <c r="A226" s="258" t="s">
        <v>463</v>
      </c>
      <c r="B226" s="109" t="s">
        <v>461</v>
      </c>
      <c r="C226" s="109" t="s">
        <v>455</v>
      </c>
      <c r="D226" s="47" t="s">
        <v>759</v>
      </c>
      <c r="E226" s="48" t="s">
        <v>798</v>
      </c>
      <c r="F226" s="70" t="s">
        <v>155</v>
      </c>
      <c r="G226" s="32" t="s">
        <v>147</v>
      </c>
      <c r="H226" s="50" t="s">
        <v>151</v>
      </c>
      <c r="I226" s="73" t="s">
        <v>614</v>
      </c>
      <c r="J226" s="141">
        <v>1</v>
      </c>
      <c r="K226" s="142">
        <v>38718</v>
      </c>
      <c r="L226" s="142">
        <v>41000</v>
      </c>
      <c r="M226" s="140">
        <v>41059</v>
      </c>
      <c r="N226" s="105"/>
      <c r="O226" s="132"/>
      <c r="P226" s="132"/>
    </row>
    <row r="227" spans="1:16" s="119" customFormat="1" ht="26.85" hidden="1" customHeight="1" x14ac:dyDescent="0.15">
      <c r="A227" s="258" t="s">
        <v>463</v>
      </c>
      <c r="B227" s="109" t="s">
        <v>461</v>
      </c>
      <c r="C227" s="109" t="s">
        <v>455</v>
      </c>
      <c r="D227" s="47" t="s">
        <v>759</v>
      </c>
      <c r="E227" s="48" t="s">
        <v>798</v>
      </c>
      <c r="F227" s="70" t="s">
        <v>155</v>
      </c>
      <c r="G227" s="32" t="s">
        <v>147</v>
      </c>
      <c r="H227" s="50" t="s">
        <v>151</v>
      </c>
      <c r="I227" s="73" t="s">
        <v>615</v>
      </c>
      <c r="J227" s="141">
        <v>1</v>
      </c>
      <c r="K227" s="142">
        <v>38718</v>
      </c>
      <c r="L227" s="142">
        <v>41000</v>
      </c>
      <c r="M227" s="140">
        <v>41059</v>
      </c>
      <c r="N227" s="105"/>
      <c r="O227" s="132"/>
      <c r="P227" s="132"/>
    </row>
    <row r="228" spans="1:16" s="119" customFormat="1" ht="26.85" hidden="1" customHeight="1" x14ac:dyDescent="0.15">
      <c r="A228" s="258" t="s">
        <v>463</v>
      </c>
      <c r="B228" s="109" t="s">
        <v>461</v>
      </c>
      <c r="C228" s="109" t="s">
        <v>455</v>
      </c>
      <c r="D228" s="47" t="s">
        <v>759</v>
      </c>
      <c r="E228" s="48" t="s">
        <v>798</v>
      </c>
      <c r="F228" s="70" t="s">
        <v>155</v>
      </c>
      <c r="G228" s="32" t="s">
        <v>147</v>
      </c>
      <c r="H228" s="50" t="s">
        <v>151</v>
      </c>
      <c r="I228" s="73" t="s">
        <v>616</v>
      </c>
      <c r="J228" s="141">
        <v>1</v>
      </c>
      <c r="K228" s="142">
        <v>38718</v>
      </c>
      <c r="L228" s="142">
        <v>41000</v>
      </c>
      <c r="M228" s="140">
        <v>41059</v>
      </c>
      <c r="N228" s="105"/>
      <c r="O228" s="132"/>
      <c r="P228" s="132"/>
    </row>
    <row r="229" spans="1:16" s="119" customFormat="1" ht="26.85" hidden="1" customHeight="1" x14ac:dyDescent="0.15">
      <c r="A229" s="258" t="s">
        <v>463</v>
      </c>
      <c r="B229" s="109" t="s">
        <v>461</v>
      </c>
      <c r="C229" s="109" t="s">
        <v>455</v>
      </c>
      <c r="D229" s="47" t="s">
        <v>759</v>
      </c>
      <c r="E229" s="48" t="s">
        <v>798</v>
      </c>
      <c r="F229" s="70" t="s">
        <v>155</v>
      </c>
      <c r="G229" s="32" t="s">
        <v>147</v>
      </c>
      <c r="H229" s="50" t="s">
        <v>151</v>
      </c>
      <c r="I229" s="73" t="s">
        <v>31</v>
      </c>
      <c r="J229" s="141">
        <v>1</v>
      </c>
      <c r="K229" s="142">
        <v>38718</v>
      </c>
      <c r="L229" s="142">
        <v>41000</v>
      </c>
      <c r="M229" s="140">
        <v>41059</v>
      </c>
      <c r="N229" s="105"/>
      <c r="O229" s="132"/>
      <c r="P229" s="132"/>
    </row>
    <row r="230" spans="1:16" s="119" customFormat="1" ht="26.85" hidden="1" customHeight="1" x14ac:dyDescent="0.15">
      <c r="A230" s="258" t="s">
        <v>463</v>
      </c>
      <c r="B230" s="109" t="s">
        <v>461</v>
      </c>
      <c r="C230" s="109" t="s">
        <v>455</v>
      </c>
      <c r="D230" s="47" t="s">
        <v>759</v>
      </c>
      <c r="E230" s="48" t="s">
        <v>798</v>
      </c>
      <c r="F230" s="70" t="s">
        <v>155</v>
      </c>
      <c r="G230" s="32" t="s">
        <v>147</v>
      </c>
      <c r="H230" s="50" t="s">
        <v>151</v>
      </c>
      <c r="I230" s="73" t="s">
        <v>32</v>
      </c>
      <c r="J230" s="141">
        <v>1</v>
      </c>
      <c r="K230" s="142">
        <v>38718</v>
      </c>
      <c r="L230" s="142">
        <v>41000</v>
      </c>
      <c r="M230" s="140">
        <v>41059</v>
      </c>
      <c r="N230" s="105"/>
      <c r="O230" s="132"/>
      <c r="P230" s="132"/>
    </row>
    <row r="231" spans="1:16" s="119" customFormat="1" ht="26.85" hidden="1" customHeight="1" x14ac:dyDescent="0.15">
      <c r="A231" s="258" t="s">
        <v>463</v>
      </c>
      <c r="B231" s="109" t="s">
        <v>461</v>
      </c>
      <c r="C231" s="109" t="s">
        <v>455</v>
      </c>
      <c r="D231" s="47" t="s">
        <v>759</v>
      </c>
      <c r="E231" s="48" t="s">
        <v>798</v>
      </c>
      <c r="F231" s="70" t="s">
        <v>155</v>
      </c>
      <c r="G231" s="32" t="s">
        <v>147</v>
      </c>
      <c r="H231" s="50" t="s">
        <v>151</v>
      </c>
      <c r="I231" s="73" t="s">
        <v>33</v>
      </c>
      <c r="J231" s="141">
        <v>1</v>
      </c>
      <c r="K231" s="142">
        <v>38718</v>
      </c>
      <c r="L231" s="142">
        <v>41000</v>
      </c>
      <c r="M231" s="140">
        <v>41059</v>
      </c>
      <c r="N231" s="105"/>
      <c r="O231" s="132"/>
      <c r="P231" s="132"/>
    </row>
    <row r="232" spans="1:16" s="119" customFormat="1" ht="26.85" hidden="1" customHeight="1" x14ac:dyDescent="0.15">
      <c r="A232" s="258" t="s">
        <v>463</v>
      </c>
      <c r="B232" s="109" t="s">
        <v>461</v>
      </c>
      <c r="C232" s="109" t="s">
        <v>455</v>
      </c>
      <c r="D232" s="47" t="s">
        <v>759</v>
      </c>
      <c r="E232" s="48" t="s">
        <v>798</v>
      </c>
      <c r="F232" s="70" t="s">
        <v>155</v>
      </c>
      <c r="G232" s="32" t="s">
        <v>147</v>
      </c>
      <c r="H232" s="50" t="s">
        <v>151</v>
      </c>
      <c r="I232" s="73" t="s">
        <v>34</v>
      </c>
      <c r="J232" s="141">
        <v>1</v>
      </c>
      <c r="K232" s="142">
        <v>38718</v>
      </c>
      <c r="L232" s="142">
        <v>41000</v>
      </c>
      <c r="M232" s="140">
        <v>41059</v>
      </c>
      <c r="N232" s="105"/>
      <c r="O232" s="132"/>
      <c r="P232" s="132"/>
    </row>
    <row r="233" spans="1:16" s="119" customFormat="1" ht="26.85" hidden="1" customHeight="1" x14ac:dyDescent="0.15">
      <c r="A233" s="258" t="s">
        <v>463</v>
      </c>
      <c r="B233" s="109" t="s">
        <v>461</v>
      </c>
      <c r="C233" s="109" t="s">
        <v>455</v>
      </c>
      <c r="D233" s="47" t="s">
        <v>759</v>
      </c>
      <c r="E233" s="48" t="s">
        <v>798</v>
      </c>
      <c r="F233" s="70" t="s">
        <v>155</v>
      </c>
      <c r="G233" s="32" t="s">
        <v>147</v>
      </c>
      <c r="H233" s="50" t="s">
        <v>151</v>
      </c>
      <c r="I233" s="73" t="s">
        <v>35</v>
      </c>
      <c r="J233" s="141">
        <v>1</v>
      </c>
      <c r="K233" s="142">
        <v>38718</v>
      </c>
      <c r="L233" s="142">
        <v>41000</v>
      </c>
      <c r="M233" s="140">
        <v>41059</v>
      </c>
      <c r="N233" s="105"/>
      <c r="O233" s="132"/>
      <c r="P233" s="132"/>
    </row>
    <row r="234" spans="1:16" s="119" customFormat="1" ht="26.85" hidden="1" customHeight="1" x14ac:dyDescent="0.15">
      <c r="A234" s="258" t="s">
        <v>463</v>
      </c>
      <c r="B234" s="109" t="s">
        <v>461</v>
      </c>
      <c r="C234" s="109" t="s">
        <v>455</v>
      </c>
      <c r="D234" s="47" t="s">
        <v>759</v>
      </c>
      <c r="E234" s="48" t="s">
        <v>798</v>
      </c>
      <c r="F234" s="70" t="s">
        <v>155</v>
      </c>
      <c r="G234" s="32" t="s">
        <v>147</v>
      </c>
      <c r="H234" s="50" t="s">
        <v>151</v>
      </c>
      <c r="I234" s="73" t="s">
        <v>591</v>
      </c>
      <c r="J234" s="141">
        <v>1</v>
      </c>
      <c r="K234" s="142">
        <v>38718</v>
      </c>
      <c r="L234" s="142">
        <v>41000</v>
      </c>
      <c r="M234" s="140">
        <v>41059</v>
      </c>
      <c r="N234" s="105"/>
      <c r="O234" s="132"/>
      <c r="P234" s="132"/>
    </row>
    <row r="235" spans="1:16" s="119" customFormat="1" ht="26.85" hidden="1" customHeight="1" x14ac:dyDescent="0.15">
      <c r="A235" s="258" t="s">
        <v>463</v>
      </c>
      <c r="B235" s="109" t="s">
        <v>461</v>
      </c>
      <c r="C235" s="109" t="s">
        <v>455</v>
      </c>
      <c r="D235" s="47" t="s">
        <v>759</v>
      </c>
      <c r="E235" s="48" t="s">
        <v>798</v>
      </c>
      <c r="F235" s="70" t="s">
        <v>155</v>
      </c>
      <c r="G235" s="32" t="s">
        <v>147</v>
      </c>
      <c r="H235" s="50" t="s">
        <v>151</v>
      </c>
      <c r="I235" s="73" t="s">
        <v>36</v>
      </c>
      <c r="J235" s="141">
        <v>1</v>
      </c>
      <c r="K235" s="142">
        <v>38718</v>
      </c>
      <c r="L235" s="142">
        <v>41000</v>
      </c>
      <c r="M235" s="140">
        <v>41059</v>
      </c>
      <c r="N235" s="105"/>
      <c r="O235" s="132"/>
      <c r="P235" s="132"/>
    </row>
    <row r="236" spans="1:16" s="119" customFormat="1" ht="26.85" hidden="1" customHeight="1" x14ac:dyDescent="0.15">
      <c r="A236" s="258" t="s">
        <v>463</v>
      </c>
      <c r="B236" s="109" t="s">
        <v>461</v>
      </c>
      <c r="C236" s="109" t="s">
        <v>455</v>
      </c>
      <c r="D236" s="47" t="s">
        <v>759</v>
      </c>
      <c r="E236" s="48" t="s">
        <v>798</v>
      </c>
      <c r="F236" s="70" t="s">
        <v>155</v>
      </c>
      <c r="G236" s="32" t="s">
        <v>147</v>
      </c>
      <c r="H236" s="50" t="s">
        <v>151</v>
      </c>
      <c r="I236" s="73" t="s">
        <v>983</v>
      </c>
      <c r="J236" s="141">
        <v>1</v>
      </c>
      <c r="K236" s="142">
        <v>38718</v>
      </c>
      <c r="L236" s="142">
        <v>41000</v>
      </c>
      <c r="M236" s="140">
        <v>41059</v>
      </c>
      <c r="N236" s="105"/>
      <c r="O236" s="132"/>
      <c r="P236" s="132"/>
    </row>
    <row r="237" spans="1:16" s="119" customFormat="1" ht="26.85" hidden="1" customHeight="1" x14ac:dyDescent="0.15">
      <c r="A237" s="258" t="s">
        <v>463</v>
      </c>
      <c r="B237" s="109" t="s">
        <v>461</v>
      </c>
      <c r="C237" s="109" t="s">
        <v>455</v>
      </c>
      <c r="D237" s="47" t="s">
        <v>759</v>
      </c>
      <c r="E237" s="48" t="s">
        <v>798</v>
      </c>
      <c r="F237" s="70" t="s">
        <v>155</v>
      </c>
      <c r="G237" s="32" t="s">
        <v>147</v>
      </c>
      <c r="H237" s="50" t="s">
        <v>151</v>
      </c>
      <c r="I237" s="73" t="s">
        <v>984</v>
      </c>
      <c r="J237" s="141">
        <v>1</v>
      </c>
      <c r="K237" s="142">
        <v>38718</v>
      </c>
      <c r="L237" s="142">
        <v>41000</v>
      </c>
      <c r="M237" s="140">
        <v>41059</v>
      </c>
      <c r="N237" s="105"/>
      <c r="O237" s="132"/>
      <c r="P237" s="132"/>
    </row>
    <row r="238" spans="1:16" s="119" customFormat="1" ht="26.85" hidden="1" customHeight="1" x14ac:dyDescent="0.15">
      <c r="A238" s="258" t="s">
        <v>463</v>
      </c>
      <c r="B238" s="109" t="s">
        <v>461</v>
      </c>
      <c r="C238" s="109" t="s">
        <v>455</v>
      </c>
      <c r="D238" s="47" t="s">
        <v>759</v>
      </c>
      <c r="E238" s="48" t="s">
        <v>798</v>
      </c>
      <c r="F238" s="70" t="s">
        <v>155</v>
      </c>
      <c r="G238" s="32" t="s">
        <v>147</v>
      </c>
      <c r="H238" s="50" t="s">
        <v>151</v>
      </c>
      <c r="I238" s="73" t="s">
        <v>606</v>
      </c>
      <c r="J238" s="141">
        <v>1</v>
      </c>
      <c r="K238" s="142">
        <v>38718</v>
      </c>
      <c r="L238" s="142">
        <v>41000</v>
      </c>
      <c r="M238" s="140">
        <v>41059</v>
      </c>
      <c r="N238" s="105"/>
      <c r="O238" s="132"/>
      <c r="P238" s="132"/>
    </row>
    <row r="239" spans="1:16" s="119" customFormat="1" ht="26.85" hidden="1" customHeight="1" x14ac:dyDescent="0.15">
      <c r="A239" s="258" t="s">
        <v>463</v>
      </c>
      <c r="B239" s="109" t="s">
        <v>461</v>
      </c>
      <c r="C239" s="109" t="s">
        <v>455</v>
      </c>
      <c r="D239" s="47" t="s">
        <v>759</v>
      </c>
      <c r="E239" s="48" t="s">
        <v>798</v>
      </c>
      <c r="F239" s="70" t="s">
        <v>155</v>
      </c>
      <c r="G239" s="32" t="s">
        <v>147</v>
      </c>
      <c r="H239" s="50" t="s">
        <v>151</v>
      </c>
      <c r="I239" s="73" t="s">
        <v>985</v>
      </c>
      <c r="J239" s="141">
        <v>1</v>
      </c>
      <c r="K239" s="142">
        <v>38718</v>
      </c>
      <c r="L239" s="142">
        <v>41000</v>
      </c>
      <c r="M239" s="140">
        <v>41059</v>
      </c>
      <c r="N239" s="105"/>
      <c r="O239" s="132"/>
      <c r="P239" s="132"/>
    </row>
    <row r="240" spans="1:16" s="119" customFormat="1" ht="26.85" hidden="1" customHeight="1" x14ac:dyDescent="0.15">
      <c r="A240" s="258" t="s">
        <v>463</v>
      </c>
      <c r="B240" s="109" t="s">
        <v>461</v>
      </c>
      <c r="C240" s="109" t="s">
        <v>455</v>
      </c>
      <c r="D240" s="47" t="s">
        <v>759</v>
      </c>
      <c r="E240" s="48" t="s">
        <v>798</v>
      </c>
      <c r="F240" s="70" t="s">
        <v>155</v>
      </c>
      <c r="G240" s="32" t="s">
        <v>147</v>
      </c>
      <c r="H240" s="50" t="s">
        <v>151</v>
      </c>
      <c r="I240" s="73" t="s">
        <v>986</v>
      </c>
      <c r="J240" s="141">
        <v>1</v>
      </c>
      <c r="K240" s="142">
        <v>38718</v>
      </c>
      <c r="L240" s="142">
        <v>41000</v>
      </c>
      <c r="M240" s="140">
        <v>41059</v>
      </c>
      <c r="N240" s="105"/>
      <c r="O240" s="132"/>
      <c r="P240" s="132"/>
    </row>
    <row r="241" spans="1:17" s="119" customFormat="1" ht="26.85" hidden="1" customHeight="1" x14ac:dyDescent="0.15">
      <c r="A241" s="258" t="s">
        <v>463</v>
      </c>
      <c r="B241" s="109" t="s">
        <v>461</v>
      </c>
      <c r="C241" s="109" t="s">
        <v>455</v>
      </c>
      <c r="D241" s="47" t="s">
        <v>759</v>
      </c>
      <c r="E241" s="48" t="s">
        <v>798</v>
      </c>
      <c r="F241" s="70" t="s">
        <v>155</v>
      </c>
      <c r="G241" s="32" t="s">
        <v>147</v>
      </c>
      <c r="H241" s="50" t="s">
        <v>151</v>
      </c>
      <c r="I241" s="73" t="s">
        <v>987</v>
      </c>
      <c r="J241" s="141">
        <v>1</v>
      </c>
      <c r="K241" s="142">
        <v>38718</v>
      </c>
      <c r="L241" s="142">
        <v>41000</v>
      </c>
      <c r="M241" s="140">
        <v>41059</v>
      </c>
      <c r="N241" s="105"/>
      <c r="O241" s="132"/>
      <c r="P241" s="132"/>
    </row>
    <row r="242" spans="1:17" s="119" customFormat="1" ht="26.85" hidden="1" customHeight="1" x14ac:dyDescent="0.15">
      <c r="A242" s="258" t="s">
        <v>463</v>
      </c>
      <c r="B242" s="109" t="s">
        <v>461</v>
      </c>
      <c r="C242" s="109" t="s">
        <v>455</v>
      </c>
      <c r="D242" s="47" t="s">
        <v>759</v>
      </c>
      <c r="E242" s="48" t="s">
        <v>798</v>
      </c>
      <c r="F242" s="70" t="s">
        <v>155</v>
      </c>
      <c r="G242" s="32" t="s">
        <v>147</v>
      </c>
      <c r="H242" s="50" t="s">
        <v>151</v>
      </c>
      <c r="I242" s="73" t="s">
        <v>988</v>
      </c>
      <c r="J242" s="141">
        <v>1</v>
      </c>
      <c r="K242" s="142">
        <v>38718</v>
      </c>
      <c r="L242" s="142">
        <v>41000</v>
      </c>
      <c r="M242" s="140">
        <v>41059</v>
      </c>
      <c r="N242" s="105"/>
      <c r="O242" s="132"/>
      <c r="P242" s="132"/>
    </row>
    <row r="243" spans="1:17" s="119" customFormat="1" ht="26.85" hidden="1" customHeight="1" x14ac:dyDescent="0.15">
      <c r="A243" s="258"/>
      <c r="B243" s="109"/>
      <c r="C243" s="109"/>
      <c r="D243" s="47"/>
      <c r="E243" s="48"/>
      <c r="F243" s="70"/>
      <c r="G243" s="32"/>
      <c r="H243" s="50"/>
      <c r="I243" s="73"/>
      <c r="J243" s="141"/>
      <c r="K243" s="142"/>
      <c r="L243" s="142"/>
      <c r="M243" s="140"/>
      <c r="N243" s="105"/>
      <c r="O243" s="132"/>
      <c r="P243" s="132"/>
    </row>
    <row r="244" spans="1:17" ht="26.85" hidden="1" customHeight="1" x14ac:dyDescent="0.15">
      <c r="A244" s="261"/>
      <c r="B244" s="177"/>
      <c r="C244" s="177"/>
      <c r="D244" s="174"/>
      <c r="E244" s="175"/>
      <c r="F244" s="176"/>
      <c r="G244" s="177"/>
      <c r="H244" s="178"/>
      <c r="I244" s="179" t="s">
        <v>1327</v>
      </c>
      <c r="J244" s="195">
        <f>SUM(J245:J259)</f>
        <v>15</v>
      </c>
      <c r="K244" s="196"/>
      <c r="L244" s="196" t="str">
        <f>IF(H244="10年保存",IF(K244="","",DATE(YEAR(K244)+10,MONTH(K244)-MONTH(1),DAY(31)+1)),IF(H244="5年保存",IF(K244="","",DATE(YEAR(K244)+5,MONTH(K244)-MONTH(1),DAY(31)+1)),IF(H244="2年保存",IF(K244="","",DATE(YEAR(K244)+2,MONTH(K244)-MONTH(1),DAY(31)+1)),(""))))</f>
        <v/>
      </c>
      <c r="M244" s="196"/>
      <c r="N244" s="180"/>
      <c r="O244" s="129"/>
      <c r="P244" s="129"/>
      <c r="Q244" s="14">
        <f>COUNTIF($I$499:$I$499,I244)</f>
        <v>0</v>
      </c>
    </row>
    <row r="245" spans="1:17" ht="26.85" hidden="1" customHeight="1" x14ac:dyDescent="0.15">
      <c r="A245" s="31" t="s">
        <v>463</v>
      </c>
      <c r="B245" s="32" t="s">
        <v>461</v>
      </c>
      <c r="C245" s="32" t="s">
        <v>455</v>
      </c>
      <c r="D245" s="47" t="s">
        <v>759</v>
      </c>
      <c r="E245" s="48" t="s">
        <v>798</v>
      </c>
      <c r="F245" s="70" t="s">
        <v>155</v>
      </c>
      <c r="G245" s="32" t="s">
        <v>147</v>
      </c>
      <c r="H245" s="50" t="s">
        <v>151</v>
      </c>
      <c r="I245" s="73" t="s">
        <v>164</v>
      </c>
      <c r="J245" s="141">
        <v>1</v>
      </c>
      <c r="K245" s="142">
        <v>38718</v>
      </c>
      <c r="L245" s="142">
        <v>41365</v>
      </c>
      <c r="M245" s="142">
        <v>41789</v>
      </c>
      <c r="N245" s="71"/>
      <c r="O245" s="129"/>
      <c r="P245" s="129"/>
    </row>
    <row r="246" spans="1:17" ht="26.85" hidden="1" customHeight="1" x14ac:dyDescent="0.15">
      <c r="A246" s="31" t="s">
        <v>463</v>
      </c>
      <c r="B246" s="32" t="s">
        <v>461</v>
      </c>
      <c r="C246" s="32" t="s">
        <v>455</v>
      </c>
      <c r="D246" s="47" t="s">
        <v>759</v>
      </c>
      <c r="E246" s="48" t="s">
        <v>798</v>
      </c>
      <c r="F246" s="70" t="s">
        <v>155</v>
      </c>
      <c r="G246" s="32" t="s">
        <v>147</v>
      </c>
      <c r="H246" s="50" t="s">
        <v>151</v>
      </c>
      <c r="I246" s="73" t="s">
        <v>877</v>
      </c>
      <c r="J246" s="141">
        <v>1</v>
      </c>
      <c r="K246" s="142">
        <v>38718</v>
      </c>
      <c r="L246" s="142">
        <v>41365</v>
      </c>
      <c r="M246" s="142">
        <v>41789</v>
      </c>
      <c r="N246" s="71"/>
      <c r="O246" s="129"/>
      <c r="P246" s="129"/>
    </row>
    <row r="247" spans="1:17" ht="26.85" hidden="1" customHeight="1" x14ac:dyDescent="0.15">
      <c r="A247" s="31" t="s">
        <v>463</v>
      </c>
      <c r="B247" s="32" t="s">
        <v>461</v>
      </c>
      <c r="C247" s="32" t="s">
        <v>455</v>
      </c>
      <c r="D247" s="47" t="s">
        <v>759</v>
      </c>
      <c r="E247" s="48" t="s">
        <v>798</v>
      </c>
      <c r="F247" s="70" t="s">
        <v>155</v>
      </c>
      <c r="G247" s="32" t="s">
        <v>147</v>
      </c>
      <c r="H247" s="50" t="s">
        <v>151</v>
      </c>
      <c r="I247" s="73" t="s">
        <v>574</v>
      </c>
      <c r="J247" s="141">
        <v>1</v>
      </c>
      <c r="K247" s="142">
        <v>38718</v>
      </c>
      <c r="L247" s="142">
        <v>41365</v>
      </c>
      <c r="M247" s="142">
        <v>41789</v>
      </c>
      <c r="N247" s="71"/>
      <c r="O247" s="129"/>
      <c r="P247" s="129"/>
    </row>
    <row r="248" spans="1:17" ht="26.85" hidden="1" customHeight="1" x14ac:dyDescent="0.15">
      <c r="A248" s="31" t="s">
        <v>463</v>
      </c>
      <c r="B248" s="32" t="s">
        <v>461</v>
      </c>
      <c r="C248" s="32" t="s">
        <v>455</v>
      </c>
      <c r="D248" s="47" t="s">
        <v>759</v>
      </c>
      <c r="E248" s="48" t="s">
        <v>798</v>
      </c>
      <c r="F248" s="70" t="s">
        <v>155</v>
      </c>
      <c r="G248" s="32" t="s">
        <v>147</v>
      </c>
      <c r="H248" s="50" t="s">
        <v>151</v>
      </c>
      <c r="I248" s="73" t="s">
        <v>624</v>
      </c>
      <c r="J248" s="141">
        <v>1</v>
      </c>
      <c r="K248" s="142">
        <v>38718</v>
      </c>
      <c r="L248" s="142">
        <v>41365</v>
      </c>
      <c r="M248" s="142">
        <v>41789</v>
      </c>
      <c r="N248" s="71"/>
      <c r="O248" s="129"/>
      <c r="P248" s="129"/>
    </row>
    <row r="249" spans="1:17" ht="26.85" hidden="1" customHeight="1" x14ac:dyDescent="0.15">
      <c r="A249" s="31" t="s">
        <v>463</v>
      </c>
      <c r="B249" s="32" t="s">
        <v>461</v>
      </c>
      <c r="C249" s="32" t="s">
        <v>455</v>
      </c>
      <c r="D249" s="47" t="s">
        <v>759</v>
      </c>
      <c r="E249" s="48" t="s">
        <v>798</v>
      </c>
      <c r="F249" s="70" t="s">
        <v>155</v>
      </c>
      <c r="G249" s="32" t="s">
        <v>147</v>
      </c>
      <c r="H249" s="50" t="s">
        <v>151</v>
      </c>
      <c r="I249" s="73" t="s">
        <v>165</v>
      </c>
      <c r="J249" s="141">
        <v>1</v>
      </c>
      <c r="K249" s="142">
        <v>38718</v>
      </c>
      <c r="L249" s="142">
        <v>41365</v>
      </c>
      <c r="M249" s="142">
        <v>41789</v>
      </c>
      <c r="N249" s="71"/>
      <c r="O249" s="129"/>
      <c r="P249" s="129"/>
    </row>
    <row r="250" spans="1:17" ht="26.85" hidden="1" customHeight="1" x14ac:dyDescent="0.15">
      <c r="A250" s="31" t="s">
        <v>463</v>
      </c>
      <c r="B250" s="32" t="s">
        <v>461</v>
      </c>
      <c r="C250" s="32" t="s">
        <v>455</v>
      </c>
      <c r="D250" s="47" t="s">
        <v>759</v>
      </c>
      <c r="E250" s="48" t="s">
        <v>798</v>
      </c>
      <c r="F250" s="70" t="s">
        <v>155</v>
      </c>
      <c r="G250" s="32" t="s">
        <v>147</v>
      </c>
      <c r="H250" s="50" t="s">
        <v>151</v>
      </c>
      <c r="I250" s="73" t="s">
        <v>166</v>
      </c>
      <c r="J250" s="141">
        <v>1</v>
      </c>
      <c r="K250" s="142">
        <v>38718</v>
      </c>
      <c r="L250" s="142">
        <v>41365</v>
      </c>
      <c r="M250" s="142">
        <v>41789</v>
      </c>
      <c r="N250" s="71"/>
      <c r="O250" s="129"/>
      <c r="P250" s="129"/>
    </row>
    <row r="251" spans="1:17" ht="26.85" hidden="1" customHeight="1" x14ac:dyDescent="0.15">
      <c r="A251" s="31" t="s">
        <v>463</v>
      </c>
      <c r="B251" s="32" t="s">
        <v>461</v>
      </c>
      <c r="C251" s="32" t="s">
        <v>455</v>
      </c>
      <c r="D251" s="47" t="s">
        <v>759</v>
      </c>
      <c r="E251" s="48" t="s">
        <v>798</v>
      </c>
      <c r="F251" s="70" t="s">
        <v>155</v>
      </c>
      <c r="G251" s="32" t="s">
        <v>147</v>
      </c>
      <c r="H251" s="50" t="s">
        <v>151</v>
      </c>
      <c r="I251" s="73" t="s">
        <v>626</v>
      </c>
      <c r="J251" s="141">
        <v>1</v>
      </c>
      <c r="K251" s="142">
        <v>38718</v>
      </c>
      <c r="L251" s="142">
        <v>41365</v>
      </c>
      <c r="M251" s="142">
        <v>41789</v>
      </c>
      <c r="N251" s="71"/>
      <c r="O251" s="129"/>
      <c r="P251" s="129"/>
    </row>
    <row r="252" spans="1:17" ht="26.85" hidden="1" customHeight="1" x14ac:dyDescent="0.15">
      <c r="A252" s="31" t="s">
        <v>463</v>
      </c>
      <c r="B252" s="32" t="s">
        <v>461</v>
      </c>
      <c r="C252" s="32" t="s">
        <v>455</v>
      </c>
      <c r="D252" s="47" t="s">
        <v>759</v>
      </c>
      <c r="E252" s="48" t="s">
        <v>798</v>
      </c>
      <c r="F252" s="70" t="s">
        <v>155</v>
      </c>
      <c r="G252" s="32" t="s">
        <v>147</v>
      </c>
      <c r="H252" s="50" t="s">
        <v>151</v>
      </c>
      <c r="I252" s="73" t="s">
        <v>623</v>
      </c>
      <c r="J252" s="141">
        <v>1</v>
      </c>
      <c r="K252" s="142">
        <v>38718</v>
      </c>
      <c r="L252" s="142">
        <v>41365</v>
      </c>
      <c r="M252" s="142">
        <v>41789</v>
      </c>
      <c r="N252" s="71"/>
      <c r="O252" s="129"/>
      <c r="P252" s="129"/>
    </row>
    <row r="253" spans="1:17" ht="26.85" hidden="1" customHeight="1" x14ac:dyDescent="0.15">
      <c r="A253" s="31" t="s">
        <v>463</v>
      </c>
      <c r="B253" s="32" t="s">
        <v>461</v>
      </c>
      <c r="C253" s="32" t="s">
        <v>455</v>
      </c>
      <c r="D253" s="47" t="s">
        <v>759</v>
      </c>
      <c r="E253" s="48" t="s">
        <v>798</v>
      </c>
      <c r="F253" s="70" t="s">
        <v>155</v>
      </c>
      <c r="G253" s="32" t="s">
        <v>147</v>
      </c>
      <c r="H253" s="50" t="s">
        <v>151</v>
      </c>
      <c r="I253" s="73" t="s">
        <v>573</v>
      </c>
      <c r="J253" s="141">
        <v>1</v>
      </c>
      <c r="K253" s="142">
        <v>38718</v>
      </c>
      <c r="L253" s="142">
        <v>41365</v>
      </c>
      <c r="M253" s="142">
        <v>41789</v>
      </c>
      <c r="N253" s="71"/>
      <c r="O253" s="129"/>
      <c r="P253" s="129"/>
    </row>
    <row r="254" spans="1:17" ht="26.85" hidden="1" customHeight="1" x14ac:dyDescent="0.15">
      <c r="A254" s="31" t="s">
        <v>463</v>
      </c>
      <c r="B254" s="32" t="s">
        <v>461</v>
      </c>
      <c r="C254" s="32" t="s">
        <v>455</v>
      </c>
      <c r="D254" s="47" t="s">
        <v>759</v>
      </c>
      <c r="E254" s="48" t="s">
        <v>798</v>
      </c>
      <c r="F254" s="70" t="s">
        <v>155</v>
      </c>
      <c r="G254" s="32" t="s">
        <v>147</v>
      </c>
      <c r="H254" s="50" t="s">
        <v>151</v>
      </c>
      <c r="I254" s="73" t="s">
        <v>876</v>
      </c>
      <c r="J254" s="141">
        <v>1</v>
      </c>
      <c r="K254" s="142">
        <v>38718</v>
      </c>
      <c r="L254" s="142">
        <v>41365</v>
      </c>
      <c r="M254" s="142">
        <v>41789</v>
      </c>
      <c r="N254" s="71"/>
      <c r="O254" s="129"/>
      <c r="P254" s="129"/>
    </row>
    <row r="255" spans="1:17" ht="26.85" hidden="1" customHeight="1" x14ac:dyDescent="0.15">
      <c r="A255" s="31" t="s">
        <v>463</v>
      </c>
      <c r="B255" s="32" t="s">
        <v>461</v>
      </c>
      <c r="C255" s="32" t="s">
        <v>455</v>
      </c>
      <c r="D255" s="47" t="s">
        <v>759</v>
      </c>
      <c r="E255" s="48" t="s">
        <v>798</v>
      </c>
      <c r="F255" s="70" t="s">
        <v>155</v>
      </c>
      <c r="G255" s="32" t="s">
        <v>147</v>
      </c>
      <c r="H255" s="50" t="s">
        <v>151</v>
      </c>
      <c r="I255" s="73" t="s">
        <v>162</v>
      </c>
      <c r="J255" s="141">
        <v>1</v>
      </c>
      <c r="K255" s="142">
        <v>38718</v>
      </c>
      <c r="L255" s="142">
        <v>41365</v>
      </c>
      <c r="M255" s="142">
        <v>41789</v>
      </c>
      <c r="N255" s="71"/>
      <c r="O255" s="129"/>
      <c r="P255" s="129"/>
    </row>
    <row r="256" spans="1:17" ht="26.85" hidden="1" customHeight="1" x14ac:dyDescent="0.15">
      <c r="A256" s="31" t="s">
        <v>463</v>
      </c>
      <c r="B256" s="32" t="s">
        <v>461</v>
      </c>
      <c r="C256" s="32" t="s">
        <v>455</v>
      </c>
      <c r="D256" s="47" t="s">
        <v>759</v>
      </c>
      <c r="E256" s="48" t="s">
        <v>798</v>
      </c>
      <c r="F256" s="70" t="s">
        <v>155</v>
      </c>
      <c r="G256" s="32" t="s">
        <v>147</v>
      </c>
      <c r="H256" s="50" t="s">
        <v>151</v>
      </c>
      <c r="I256" s="73" t="s">
        <v>163</v>
      </c>
      <c r="J256" s="141">
        <v>1</v>
      </c>
      <c r="K256" s="142">
        <v>38718</v>
      </c>
      <c r="L256" s="142">
        <v>41365</v>
      </c>
      <c r="M256" s="142">
        <v>41789</v>
      </c>
      <c r="N256" s="71"/>
      <c r="O256" s="129"/>
      <c r="P256" s="129"/>
    </row>
    <row r="257" spans="1:17" ht="26.85" hidden="1" customHeight="1" x14ac:dyDescent="0.15">
      <c r="A257" s="31" t="s">
        <v>463</v>
      </c>
      <c r="B257" s="32" t="s">
        <v>461</v>
      </c>
      <c r="C257" s="32" t="s">
        <v>455</v>
      </c>
      <c r="D257" s="47" t="s">
        <v>759</v>
      </c>
      <c r="E257" s="48" t="s">
        <v>798</v>
      </c>
      <c r="F257" s="70" t="s">
        <v>155</v>
      </c>
      <c r="G257" s="32" t="s">
        <v>147</v>
      </c>
      <c r="H257" s="50" t="s">
        <v>151</v>
      </c>
      <c r="I257" s="73" t="s">
        <v>625</v>
      </c>
      <c r="J257" s="141">
        <v>1</v>
      </c>
      <c r="K257" s="142">
        <v>38718</v>
      </c>
      <c r="L257" s="142">
        <v>41365</v>
      </c>
      <c r="M257" s="142">
        <v>41789</v>
      </c>
      <c r="N257" s="71"/>
      <c r="O257" s="129"/>
      <c r="P257" s="129"/>
    </row>
    <row r="258" spans="1:17" ht="26.85" hidden="1" customHeight="1" x14ac:dyDescent="0.15">
      <c r="A258" s="31" t="s">
        <v>463</v>
      </c>
      <c r="B258" s="32" t="s">
        <v>461</v>
      </c>
      <c r="C258" s="32" t="s">
        <v>455</v>
      </c>
      <c r="D258" s="47" t="s">
        <v>759</v>
      </c>
      <c r="E258" s="48" t="s">
        <v>798</v>
      </c>
      <c r="F258" s="70" t="s">
        <v>155</v>
      </c>
      <c r="G258" s="32" t="s">
        <v>147</v>
      </c>
      <c r="H258" s="50" t="s">
        <v>151</v>
      </c>
      <c r="I258" s="73" t="s">
        <v>575</v>
      </c>
      <c r="J258" s="141">
        <v>1</v>
      </c>
      <c r="K258" s="142">
        <v>38718</v>
      </c>
      <c r="L258" s="142">
        <v>41365</v>
      </c>
      <c r="M258" s="142">
        <v>41789</v>
      </c>
      <c r="N258" s="71"/>
      <c r="O258" s="129"/>
      <c r="P258" s="129"/>
    </row>
    <row r="259" spans="1:17" ht="26.85" hidden="1" customHeight="1" x14ac:dyDescent="0.15">
      <c r="A259" s="31" t="s">
        <v>463</v>
      </c>
      <c r="B259" s="32" t="s">
        <v>461</v>
      </c>
      <c r="C259" s="32" t="s">
        <v>455</v>
      </c>
      <c r="D259" s="47" t="s">
        <v>759</v>
      </c>
      <c r="E259" s="48" t="s">
        <v>798</v>
      </c>
      <c r="F259" s="70" t="s">
        <v>155</v>
      </c>
      <c r="G259" s="32" t="s">
        <v>147</v>
      </c>
      <c r="H259" s="50" t="s">
        <v>151</v>
      </c>
      <c r="I259" s="73" t="s">
        <v>576</v>
      </c>
      <c r="J259" s="141">
        <v>1</v>
      </c>
      <c r="K259" s="142">
        <v>38718</v>
      </c>
      <c r="L259" s="142">
        <v>41365</v>
      </c>
      <c r="M259" s="142">
        <v>41789</v>
      </c>
      <c r="N259" s="71"/>
      <c r="O259" s="129"/>
      <c r="P259" s="129"/>
    </row>
    <row r="260" spans="1:17" ht="26.85" hidden="1" customHeight="1" x14ac:dyDescent="0.15">
      <c r="A260" s="262"/>
      <c r="B260" s="167"/>
      <c r="C260" s="167"/>
      <c r="D260" s="164" t="str">
        <f>IF(A260="","",VLOOKUP(A260,#REF!,2,FALSE))</f>
        <v/>
      </c>
      <c r="E260" s="165" t="str">
        <f>IF(D260="共通",VLOOKUP(B260,#REF!,2,FALSE),IF(D260="総務",VLOOKUP(B260,#REF!,2,FALSE),IF(D260="人事",VLOOKUP(B260,#REF!,2,FALSE),IF(D260="財務",VLOOKUP(B260,#REF!,2,FALSE),IF(D260="税務",VLOOKUP(B260,#REF!,2,FALSE),IF(D260="住民",VLOOKUP(B260,#REF!,2,FALSE),IF(D260="福祉",VLOOKUP(B260,#REF!,2,FALSE),(""))))))))&amp;IF(D260="保健",VLOOKUP(B260,#REF!,2,FALSE),IF(D260="環境",VLOOKUP(B260,#REF!,2,FALSE),IF(D260="産業",VLOOKUP(B260,#REF!,2,FALSE),IF(D260="建設",VLOOKUP(B260,#REF!,2,FALSE),IF(D260="教育文化",VLOOKUP(B260,#REF!,2,FALSE),IF(D260="議会",VLOOKUP(B260,#REF!,2,FALSE),IF(D260="消防",VLOOKUP(B260,#REF!,2,FALSE),(""))))))))&amp;IF(D260="水道",VLOOKUP(B260,#REF!,2,FALSE),IF(D260="水道",VLOOKUP(B260,#REF!,2,FALSE),IF(D260="委員会等",VLOOKUP(B260,#REF!,2,FALSE),(""))))</f>
        <v/>
      </c>
      <c r="F260" s="166"/>
      <c r="G260" s="167"/>
      <c r="H260" s="168" t="str">
        <f>IF(G260="","",VLOOKUP(G260,$B$2:$C$5,2,FALSE))</f>
        <v/>
      </c>
      <c r="I260" s="171" t="s">
        <v>1334</v>
      </c>
      <c r="J260" s="200">
        <f>SUM(J261:J287)</f>
        <v>27</v>
      </c>
      <c r="K260" s="194"/>
      <c r="L260" s="194" t="str">
        <f>IF(H260="10年保存",IF(K260="","",DATE(YEAR(K260)+10,MONTH(K260)-MONTH(1),DAY(31)+1)),IF(H260="5年保存",IF(K260="","",DATE(YEAR(K260)+5,MONTH(K260)-MONTH(1),DAY(31)+1)),IF(H260="2年保存",IF(K260="","",DATE(YEAR(K260)+2,MONTH(K260)-MONTH(1),DAY(31)+1)),(""))))</f>
        <v/>
      </c>
      <c r="M260" s="194"/>
      <c r="N260" s="169"/>
      <c r="O260" s="131"/>
      <c r="P260" s="131"/>
      <c r="Q260" s="14">
        <f>COUNTIF($I$499:$I$499,I260)</f>
        <v>0</v>
      </c>
    </row>
    <row r="261" spans="1:17" ht="26.85" hidden="1" customHeight="1" x14ac:dyDescent="0.15">
      <c r="A261" s="31" t="s">
        <v>463</v>
      </c>
      <c r="B261" s="32" t="s">
        <v>461</v>
      </c>
      <c r="C261" s="32" t="s">
        <v>455</v>
      </c>
      <c r="D261" s="47" t="s">
        <v>759</v>
      </c>
      <c r="E261" s="48" t="s">
        <v>798</v>
      </c>
      <c r="F261" s="70" t="s">
        <v>155</v>
      </c>
      <c r="G261" s="32" t="s">
        <v>147</v>
      </c>
      <c r="H261" s="50" t="s">
        <v>151</v>
      </c>
      <c r="I261" s="73" t="s">
        <v>1007</v>
      </c>
      <c r="J261" s="141">
        <v>1</v>
      </c>
      <c r="K261" s="142">
        <v>38718</v>
      </c>
      <c r="L261" s="142">
        <v>41365</v>
      </c>
      <c r="M261" s="140">
        <v>41789</v>
      </c>
      <c r="N261" s="105"/>
      <c r="O261" s="131"/>
      <c r="P261" s="131"/>
    </row>
    <row r="262" spans="1:17" ht="26.85" hidden="1" customHeight="1" x14ac:dyDescent="0.15">
      <c r="A262" s="31" t="s">
        <v>463</v>
      </c>
      <c r="B262" s="32" t="s">
        <v>461</v>
      </c>
      <c r="C262" s="32" t="s">
        <v>455</v>
      </c>
      <c r="D262" s="47" t="s">
        <v>759</v>
      </c>
      <c r="E262" s="48" t="s">
        <v>798</v>
      </c>
      <c r="F262" s="70" t="s">
        <v>155</v>
      </c>
      <c r="G262" s="32" t="s">
        <v>147</v>
      </c>
      <c r="H262" s="50" t="s">
        <v>151</v>
      </c>
      <c r="I262" s="73" t="s">
        <v>1008</v>
      </c>
      <c r="J262" s="141">
        <v>1</v>
      </c>
      <c r="K262" s="142">
        <v>38718</v>
      </c>
      <c r="L262" s="142">
        <v>41365</v>
      </c>
      <c r="M262" s="140">
        <v>41789</v>
      </c>
      <c r="N262" s="105"/>
      <c r="O262" s="131"/>
      <c r="P262" s="131"/>
    </row>
    <row r="263" spans="1:17" ht="26.85" hidden="1" customHeight="1" x14ac:dyDescent="0.15">
      <c r="A263" s="31" t="s">
        <v>463</v>
      </c>
      <c r="B263" s="32" t="s">
        <v>461</v>
      </c>
      <c r="C263" s="32" t="s">
        <v>455</v>
      </c>
      <c r="D263" s="47" t="s">
        <v>759</v>
      </c>
      <c r="E263" s="48" t="s">
        <v>798</v>
      </c>
      <c r="F263" s="70" t="s">
        <v>155</v>
      </c>
      <c r="G263" s="32" t="s">
        <v>147</v>
      </c>
      <c r="H263" s="50" t="s">
        <v>151</v>
      </c>
      <c r="I263" s="73" t="s">
        <v>1010</v>
      </c>
      <c r="J263" s="141">
        <v>1</v>
      </c>
      <c r="K263" s="142">
        <v>38718</v>
      </c>
      <c r="L263" s="142">
        <v>41365</v>
      </c>
      <c r="M263" s="140">
        <v>41789</v>
      </c>
      <c r="N263" s="105"/>
      <c r="O263" s="131"/>
      <c r="P263" s="131"/>
    </row>
    <row r="264" spans="1:17" ht="26.85" hidden="1" customHeight="1" x14ac:dyDescent="0.15">
      <c r="A264" s="31" t="s">
        <v>463</v>
      </c>
      <c r="B264" s="32" t="s">
        <v>461</v>
      </c>
      <c r="C264" s="32" t="s">
        <v>455</v>
      </c>
      <c r="D264" s="47" t="s">
        <v>759</v>
      </c>
      <c r="E264" s="48" t="s">
        <v>798</v>
      </c>
      <c r="F264" s="70" t="s">
        <v>155</v>
      </c>
      <c r="G264" s="32" t="s">
        <v>147</v>
      </c>
      <c r="H264" s="50" t="s">
        <v>151</v>
      </c>
      <c r="I264" s="73" t="s">
        <v>1009</v>
      </c>
      <c r="J264" s="141">
        <v>1</v>
      </c>
      <c r="K264" s="142">
        <v>38718</v>
      </c>
      <c r="L264" s="142">
        <v>41365</v>
      </c>
      <c r="M264" s="140">
        <v>41789</v>
      </c>
      <c r="N264" s="105"/>
      <c r="O264" s="131"/>
      <c r="P264" s="131"/>
    </row>
    <row r="265" spans="1:17" ht="26.85" hidden="1" customHeight="1" x14ac:dyDescent="0.15">
      <c r="A265" s="31" t="s">
        <v>463</v>
      </c>
      <c r="B265" s="32" t="s">
        <v>461</v>
      </c>
      <c r="C265" s="32" t="s">
        <v>455</v>
      </c>
      <c r="D265" s="47" t="s">
        <v>759</v>
      </c>
      <c r="E265" s="48" t="s">
        <v>798</v>
      </c>
      <c r="F265" s="70" t="s">
        <v>155</v>
      </c>
      <c r="G265" s="32" t="s">
        <v>147</v>
      </c>
      <c r="H265" s="50" t="s">
        <v>151</v>
      </c>
      <c r="I265" s="73" t="s">
        <v>1011</v>
      </c>
      <c r="J265" s="141">
        <v>1</v>
      </c>
      <c r="K265" s="142">
        <v>38718</v>
      </c>
      <c r="L265" s="142">
        <v>41365</v>
      </c>
      <c r="M265" s="140">
        <v>41789</v>
      </c>
      <c r="N265" s="105"/>
      <c r="O265" s="131"/>
      <c r="P265" s="131"/>
    </row>
    <row r="266" spans="1:17" ht="26.85" hidden="1" customHeight="1" x14ac:dyDescent="0.15">
      <c r="A266" s="31" t="s">
        <v>463</v>
      </c>
      <c r="B266" s="32" t="s">
        <v>461</v>
      </c>
      <c r="C266" s="32" t="s">
        <v>455</v>
      </c>
      <c r="D266" s="47" t="s">
        <v>759</v>
      </c>
      <c r="E266" s="48" t="s">
        <v>798</v>
      </c>
      <c r="F266" s="70" t="s">
        <v>155</v>
      </c>
      <c r="G266" s="32" t="s">
        <v>147</v>
      </c>
      <c r="H266" s="50" t="s">
        <v>151</v>
      </c>
      <c r="I266" s="73" t="s">
        <v>1012</v>
      </c>
      <c r="J266" s="141">
        <v>1</v>
      </c>
      <c r="K266" s="142">
        <v>38718</v>
      </c>
      <c r="L266" s="142">
        <v>41365</v>
      </c>
      <c r="M266" s="140">
        <v>41789</v>
      </c>
      <c r="N266" s="105"/>
      <c r="O266" s="131"/>
      <c r="P266" s="131"/>
    </row>
    <row r="267" spans="1:17" ht="26.85" hidden="1" customHeight="1" x14ac:dyDescent="0.15">
      <c r="A267" s="31" t="s">
        <v>463</v>
      </c>
      <c r="B267" s="32" t="s">
        <v>461</v>
      </c>
      <c r="C267" s="32" t="s">
        <v>455</v>
      </c>
      <c r="D267" s="47" t="s">
        <v>759</v>
      </c>
      <c r="E267" s="48" t="s">
        <v>798</v>
      </c>
      <c r="F267" s="70" t="s">
        <v>155</v>
      </c>
      <c r="G267" s="32" t="s">
        <v>147</v>
      </c>
      <c r="H267" s="50" t="s">
        <v>151</v>
      </c>
      <c r="I267" s="73" t="s">
        <v>1013</v>
      </c>
      <c r="J267" s="141">
        <v>1</v>
      </c>
      <c r="K267" s="142">
        <v>38718</v>
      </c>
      <c r="L267" s="142">
        <v>41365</v>
      </c>
      <c r="M267" s="140">
        <v>41789</v>
      </c>
      <c r="N267" s="105"/>
      <c r="O267" s="131"/>
      <c r="P267" s="131"/>
    </row>
    <row r="268" spans="1:17" ht="26.85" hidden="1" customHeight="1" x14ac:dyDescent="0.15">
      <c r="A268" s="31" t="s">
        <v>463</v>
      </c>
      <c r="B268" s="32" t="s">
        <v>461</v>
      </c>
      <c r="C268" s="32" t="s">
        <v>455</v>
      </c>
      <c r="D268" s="47" t="s">
        <v>759</v>
      </c>
      <c r="E268" s="48" t="s">
        <v>798</v>
      </c>
      <c r="F268" s="70" t="s">
        <v>155</v>
      </c>
      <c r="G268" s="32" t="s">
        <v>147</v>
      </c>
      <c r="H268" s="50" t="s">
        <v>151</v>
      </c>
      <c r="I268" s="73" t="s">
        <v>1014</v>
      </c>
      <c r="J268" s="141">
        <v>1</v>
      </c>
      <c r="K268" s="142">
        <v>38718</v>
      </c>
      <c r="L268" s="142">
        <v>41365</v>
      </c>
      <c r="M268" s="140">
        <v>41789</v>
      </c>
      <c r="N268" s="105"/>
      <c r="O268" s="131"/>
      <c r="P268" s="131"/>
    </row>
    <row r="269" spans="1:17" ht="26.85" hidden="1" customHeight="1" x14ac:dyDescent="0.15">
      <c r="A269" s="31" t="s">
        <v>463</v>
      </c>
      <c r="B269" s="32" t="s">
        <v>461</v>
      </c>
      <c r="C269" s="32" t="s">
        <v>455</v>
      </c>
      <c r="D269" s="47" t="s">
        <v>759</v>
      </c>
      <c r="E269" s="48" t="s">
        <v>798</v>
      </c>
      <c r="F269" s="70" t="s">
        <v>155</v>
      </c>
      <c r="G269" s="32" t="s">
        <v>147</v>
      </c>
      <c r="H269" s="50" t="s">
        <v>151</v>
      </c>
      <c r="I269" s="73" t="s">
        <v>1015</v>
      </c>
      <c r="J269" s="141">
        <v>1</v>
      </c>
      <c r="K269" s="142">
        <v>38718</v>
      </c>
      <c r="L269" s="142">
        <v>41365</v>
      </c>
      <c r="M269" s="140">
        <v>41789</v>
      </c>
      <c r="N269" s="105"/>
      <c r="O269" s="131"/>
      <c r="P269" s="131"/>
    </row>
    <row r="270" spans="1:17" ht="26.85" hidden="1" customHeight="1" x14ac:dyDescent="0.15">
      <c r="A270" s="31" t="s">
        <v>463</v>
      </c>
      <c r="B270" s="32" t="s">
        <v>461</v>
      </c>
      <c r="C270" s="32" t="s">
        <v>455</v>
      </c>
      <c r="D270" s="47" t="s">
        <v>759</v>
      </c>
      <c r="E270" s="48" t="s">
        <v>798</v>
      </c>
      <c r="F270" s="70" t="s">
        <v>155</v>
      </c>
      <c r="G270" s="32" t="s">
        <v>147</v>
      </c>
      <c r="H270" s="50" t="s">
        <v>151</v>
      </c>
      <c r="I270" s="73" t="s">
        <v>590</v>
      </c>
      <c r="J270" s="141">
        <v>1</v>
      </c>
      <c r="K270" s="142">
        <v>38718</v>
      </c>
      <c r="L270" s="142">
        <v>41365</v>
      </c>
      <c r="M270" s="140">
        <v>41789</v>
      </c>
      <c r="N270" s="105"/>
      <c r="O270" s="131"/>
      <c r="P270" s="131"/>
    </row>
    <row r="271" spans="1:17" ht="26.85" hidden="1" customHeight="1" x14ac:dyDescent="0.15">
      <c r="A271" s="31" t="s">
        <v>463</v>
      </c>
      <c r="B271" s="32" t="s">
        <v>461</v>
      </c>
      <c r="C271" s="32" t="s">
        <v>455</v>
      </c>
      <c r="D271" s="47" t="s">
        <v>759</v>
      </c>
      <c r="E271" s="48" t="s">
        <v>798</v>
      </c>
      <c r="F271" s="70" t="s">
        <v>155</v>
      </c>
      <c r="G271" s="32" t="s">
        <v>147</v>
      </c>
      <c r="H271" s="50" t="s">
        <v>151</v>
      </c>
      <c r="I271" s="73" t="s">
        <v>582</v>
      </c>
      <c r="J271" s="141">
        <v>1</v>
      </c>
      <c r="K271" s="142">
        <v>38718</v>
      </c>
      <c r="L271" s="142">
        <v>41365</v>
      </c>
      <c r="M271" s="140">
        <v>41789</v>
      </c>
      <c r="N271" s="105"/>
      <c r="O271" s="131"/>
      <c r="P271" s="131"/>
    </row>
    <row r="272" spans="1:17" ht="26.85" hidden="1" customHeight="1" x14ac:dyDescent="0.15">
      <c r="A272" s="31" t="s">
        <v>463</v>
      </c>
      <c r="B272" s="32" t="s">
        <v>461</v>
      </c>
      <c r="C272" s="32" t="s">
        <v>455</v>
      </c>
      <c r="D272" s="47" t="s">
        <v>759</v>
      </c>
      <c r="E272" s="48" t="s">
        <v>798</v>
      </c>
      <c r="F272" s="70" t="s">
        <v>155</v>
      </c>
      <c r="G272" s="32" t="s">
        <v>147</v>
      </c>
      <c r="H272" s="50" t="s">
        <v>151</v>
      </c>
      <c r="I272" s="73" t="s">
        <v>583</v>
      </c>
      <c r="J272" s="141">
        <v>1</v>
      </c>
      <c r="K272" s="142">
        <v>38718</v>
      </c>
      <c r="L272" s="142">
        <v>41365</v>
      </c>
      <c r="M272" s="140">
        <v>41789</v>
      </c>
      <c r="N272" s="105"/>
      <c r="O272" s="131"/>
      <c r="P272" s="131"/>
    </row>
    <row r="273" spans="1:16" ht="26.85" hidden="1" customHeight="1" x14ac:dyDescent="0.15">
      <c r="A273" s="31" t="s">
        <v>463</v>
      </c>
      <c r="B273" s="32" t="s">
        <v>461</v>
      </c>
      <c r="C273" s="32" t="s">
        <v>455</v>
      </c>
      <c r="D273" s="47" t="s">
        <v>759</v>
      </c>
      <c r="E273" s="48" t="s">
        <v>798</v>
      </c>
      <c r="F273" s="70" t="s">
        <v>155</v>
      </c>
      <c r="G273" s="32" t="s">
        <v>147</v>
      </c>
      <c r="H273" s="50" t="s">
        <v>151</v>
      </c>
      <c r="I273" s="73" t="s">
        <v>584</v>
      </c>
      <c r="J273" s="141">
        <v>1</v>
      </c>
      <c r="K273" s="142">
        <v>38718</v>
      </c>
      <c r="L273" s="142">
        <v>41365</v>
      </c>
      <c r="M273" s="140">
        <v>41789</v>
      </c>
      <c r="N273" s="105"/>
      <c r="O273" s="131"/>
      <c r="P273" s="131"/>
    </row>
    <row r="274" spans="1:16" ht="26.85" hidden="1" customHeight="1" x14ac:dyDescent="0.15">
      <c r="A274" s="31" t="s">
        <v>463</v>
      </c>
      <c r="B274" s="32" t="s">
        <v>461</v>
      </c>
      <c r="C274" s="32" t="s">
        <v>455</v>
      </c>
      <c r="D274" s="47" t="s">
        <v>759</v>
      </c>
      <c r="E274" s="48" t="s">
        <v>798</v>
      </c>
      <c r="F274" s="70" t="s">
        <v>155</v>
      </c>
      <c r="G274" s="32" t="s">
        <v>147</v>
      </c>
      <c r="H274" s="50" t="s">
        <v>151</v>
      </c>
      <c r="I274" s="73" t="s">
        <v>585</v>
      </c>
      <c r="J274" s="141">
        <v>1</v>
      </c>
      <c r="K274" s="142">
        <v>38718</v>
      </c>
      <c r="L274" s="142">
        <v>41365</v>
      </c>
      <c r="M274" s="140">
        <v>41789</v>
      </c>
      <c r="N274" s="105"/>
      <c r="O274" s="131"/>
      <c r="P274" s="131"/>
    </row>
    <row r="275" spans="1:16" ht="26.85" hidden="1" customHeight="1" x14ac:dyDescent="0.15">
      <c r="A275" s="31" t="s">
        <v>463</v>
      </c>
      <c r="B275" s="32" t="s">
        <v>461</v>
      </c>
      <c r="C275" s="32" t="s">
        <v>455</v>
      </c>
      <c r="D275" s="47" t="s">
        <v>759</v>
      </c>
      <c r="E275" s="48" t="s">
        <v>798</v>
      </c>
      <c r="F275" s="70" t="s">
        <v>155</v>
      </c>
      <c r="G275" s="32" t="s">
        <v>147</v>
      </c>
      <c r="H275" s="50" t="s">
        <v>151</v>
      </c>
      <c r="I275" s="73" t="s">
        <v>586</v>
      </c>
      <c r="J275" s="141">
        <v>1</v>
      </c>
      <c r="K275" s="142">
        <v>38718</v>
      </c>
      <c r="L275" s="142">
        <v>41365</v>
      </c>
      <c r="M275" s="140">
        <v>41789</v>
      </c>
      <c r="N275" s="105"/>
      <c r="O275" s="131"/>
      <c r="P275" s="131"/>
    </row>
    <row r="276" spans="1:16" ht="26.85" hidden="1" customHeight="1" x14ac:dyDescent="0.15">
      <c r="A276" s="31" t="s">
        <v>463</v>
      </c>
      <c r="B276" s="32" t="s">
        <v>461</v>
      </c>
      <c r="C276" s="32" t="s">
        <v>455</v>
      </c>
      <c r="D276" s="47" t="s">
        <v>759</v>
      </c>
      <c r="E276" s="48" t="s">
        <v>798</v>
      </c>
      <c r="F276" s="70" t="s">
        <v>155</v>
      </c>
      <c r="G276" s="32" t="s">
        <v>147</v>
      </c>
      <c r="H276" s="50" t="s">
        <v>151</v>
      </c>
      <c r="I276" s="73" t="s">
        <v>587</v>
      </c>
      <c r="J276" s="141">
        <v>1</v>
      </c>
      <c r="K276" s="142">
        <v>38718</v>
      </c>
      <c r="L276" s="142">
        <v>41365</v>
      </c>
      <c r="M276" s="140">
        <v>41789</v>
      </c>
      <c r="N276" s="105"/>
      <c r="O276" s="131"/>
      <c r="P276" s="131"/>
    </row>
    <row r="277" spans="1:16" ht="26.85" hidden="1" customHeight="1" x14ac:dyDescent="0.15">
      <c r="A277" s="31" t="s">
        <v>463</v>
      </c>
      <c r="B277" s="32" t="s">
        <v>461</v>
      </c>
      <c r="C277" s="32" t="s">
        <v>455</v>
      </c>
      <c r="D277" s="47" t="s">
        <v>759</v>
      </c>
      <c r="E277" s="48" t="s">
        <v>798</v>
      </c>
      <c r="F277" s="70" t="s">
        <v>155</v>
      </c>
      <c r="G277" s="32" t="s">
        <v>147</v>
      </c>
      <c r="H277" s="50" t="s">
        <v>151</v>
      </c>
      <c r="I277" s="73" t="s">
        <v>588</v>
      </c>
      <c r="J277" s="141">
        <v>1</v>
      </c>
      <c r="K277" s="142">
        <v>38718</v>
      </c>
      <c r="L277" s="142">
        <v>41365</v>
      </c>
      <c r="M277" s="140">
        <v>41789</v>
      </c>
      <c r="N277" s="105"/>
      <c r="O277" s="131"/>
      <c r="P277" s="131"/>
    </row>
    <row r="278" spans="1:16" ht="26.85" hidden="1" customHeight="1" x14ac:dyDescent="0.15">
      <c r="A278" s="31" t="s">
        <v>463</v>
      </c>
      <c r="B278" s="32" t="s">
        <v>461</v>
      </c>
      <c r="C278" s="32" t="s">
        <v>455</v>
      </c>
      <c r="D278" s="47" t="s">
        <v>759</v>
      </c>
      <c r="E278" s="48" t="s">
        <v>798</v>
      </c>
      <c r="F278" s="70" t="s">
        <v>155</v>
      </c>
      <c r="G278" s="32" t="s">
        <v>147</v>
      </c>
      <c r="H278" s="50" t="s">
        <v>151</v>
      </c>
      <c r="I278" s="73" t="s">
        <v>589</v>
      </c>
      <c r="J278" s="141">
        <v>1</v>
      </c>
      <c r="K278" s="142">
        <v>38718</v>
      </c>
      <c r="L278" s="142">
        <v>41365</v>
      </c>
      <c r="M278" s="140">
        <v>41789</v>
      </c>
      <c r="N278" s="105"/>
      <c r="O278" s="131"/>
      <c r="P278" s="131"/>
    </row>
    <row r="279" spans="1:16" ht="26.85" hidden="1" customHeight="1" x14ac:dyDescent="0.15">
      <c r="A279" s="31" t="s">
        <v>463</v>
      </c>
      <c r="B279" s="32" t="s">
        <v>461</v>
      </c>
      <c r="C279" s="32" t="s">
        <v>455</v>
      </c>
      <c r="D279" s="47" t="s">
        <v>759</v>
      </c>
      <c r="E279" s="48" t="s">
        <v>798</v>
      </c>
      <c r="F279" s="70" t="s">
        <v>155</v>
      </c>
      <c r="G279" s="32" t="s">
        <v>147</v>
      </c>
      <c r="H279" s="50" t="s">
        <v>151</v>
      </c>
      <c r="I279" s="73" t="s">
        <v>592</v>
      </c>
      <c r="J279" s="141">
        <v>1</v>
      </c>
      <c r="K279" s="142">
        <v>38718</v>
      </c>
      <c r="L279" s="142">
        <v>41365</v>
      </c>
      <c r="M279" s="140">
        <v>41789</v>
      </c>
      <c r="N279" s="105"/>
      <c r="O279" s="131"/>
      <c r="P279" s="131"/>
    </row>
    <row r="280" spans="1:16" ht="26.85" hidden="1" customHeight="1" x14ac:dyDescent="0.15">
      <c r="A280" s="31" t="s">
        <v>463</v>
      </c>
      <c r="B280" s="32" t="s">
        <v>461</v>
      </c>
      <c r="C280" s="32" t="s">
        <v>455</v>
      </c>
      <c r="D280" s="47" t="s">
        <v>759</v>
      </c>
      <c r="E280" s="48" t="s">
        <v>798</v>
      </c>
      <c r="F280" s="70" t="s">
        <v>155</v>
      </c>
      <c r="G280" s="32" t="s">
        <v>147</v>
      </c>
      <c r="H280" s="50" t="s">
        <v>151</v>
      </c>
      <c r="I280" s="73" t="s">
        <v>593</v>
      </c>
      <c r="J280" s="141">
        <v>1</v>
      </c>
      <c r="K280" s="142">
        <v>38718</v>
      </c>
      <c r="L280" s="142">
        <v>41365</v>
      </c>
      <c r="M280" s="140">
        <v>41789</v>
      </c>
      <c r="N280" s="105"/>
      <c r="O280" s="131"/>
      <c r="P280" s="131"/>
    </row>
    <row r="281" spans="1:16" ht="26.85" hidden="1" customHeight="1" x14ac:dyDescent="0.15">
      <c r="A281" s="31" t="s">
        <v>463</v>
      </c>
      <c r="B281" s="32" t="s">
        <v>461</v>
      </c>
      <c r="C281" s="32" t="s">
        <v>455</v>
      </c>
      <c r="D281" s="47" t="s">
        <v>759</v>
      </c>
      <c r="E281" s="48" t="s">
        <v>798</v>
      </c>
      <c r="F281" s="70" t="s">
        <v>155</v>
      </c>
      <c r="G281" s="32" t="s">
        <v>147</v>
      </c>
      <c r="H281" s="50" t="s">
        <v>151</v>
      </c>
      <c r="I281" s="73" t="s">
        <v>594</v>
      </c>
      <c r="J281" s="141">
        <v>1</v>
      </c>
      <c r="K281" s="142">
        <v>38718</v>
      </c>
      <c r="L281" s="142">
        <v>41365</v>
      </c>
      <c r="M281" s="140">
        <v>41789</v>
      </c>
      <c r="N281" s="105"/>
      <c r="O281" s="131"/>
      <c r="P281" s="131"/>
    </row>
    <row r="282" spans="1:16" ht="26.85" hidden="1" customHeight="1" x14ac:dyDescent="0.15">
      <c r="A282" s="31" t="s">
        <v>463</v>
      </c>
      <c r="B282" s="32" t="s">
        <v>461</v>
      </c>
      <c r="C282" s="32" t="s">
        <v>455</v>
      </c>
      <c r="D282" s="47" t="s">
        <v>759</v>
      </c>
      <c r="E282" s="48" t="s">
        <v>798</v>
      </c>
      <c r="F282" s="70" t="s">
        <v>155</v>
      </c>
      <c r="G282" s="32" t="s">
        <v>147</v>
      </c>
      <c r="H282" s="50" t="s">
        <v>151</v>
      </c>
      <c r="I282" s="73" t="s">
        <v>595</v>
      </c>
      <c r="J282" s="141">
        <v>1</v>
      </c>
      <c r="K282" s="142">
        <v>38718</v>
      </c>
      <c r="L282" s="142">
        <v>41365</v>
      </c>
      <c r="M282" s="140">
        <v>41789</v>
      </c>
      <c r="N282" s="105"/>
      <c r="O282" s="131"/>
      <c r="P282" s="131"/>
    </row>
    <row r="283" spans="1:16" ht="26.85" hidden="1" customHeight="1" x14ac:dyDescent="0.15">
      <c r="A283" s="31" t="s">
        <v>463</v>
      </c>
      <c r="B283" s="32" t="s">
        <v>461</v>
      </c>
      <c r="C283" s="32" t="s">
        <v>455</v>
      </c>
      <c r="D283" s="47" t="s">
        <v>759</v>
      </c>
      <c r="E283" s="48" t="s">
        <v>798</v>
      </c>
      <c r="F283" s="70" t="s">
        <v>155</v>
      </c>
      <c r="G283" s="32" t="s">
        <v>147</v>
      </c>
      <c r="H283" s="50" t="s">
        <v>151</v>
      </c>
      <c r="I283" s="73" t="s">
        <v>596</v>
      </c>
      <c r="J283" s="141">
        <v>1</v>
      </c>
      <c r="K283" s="142">
        <v>38718</v>
      </c>
      <c r="L283" s="142">
        <v>41365</v>
      </c>
      <c r="M283" s="140">
        <v>41789</v>
      </c>
      <c r="N283" s="105"/>
      <c r="O283" s="131"/>
      <c r="P283" s="131"/>
    </row>
    <row r="284" spans="1:16" ht="26.85" hidden="1" customHeight="1" x14ac:dyDescent="0.15">
      <c r="A284" s="31" t="s">
        <v>463</v>
      </c>
      <c r="B284" s="32" t="s">
        <v>461</v>
      </c>
      <c r="C284" s="32" t="s">
        <v>455</v>
      </c>
      <c r="D284" s="47" t="s">
        <v>759</v>
      </c>
      <c r="E284" s="48" t="s">
        <v>798</v>
      </c>
      <c r="F284" s="70" t="s">
        <v>155</v>
      </c>
      <c r="G284" s="32" t="s">
        <v>147</v>
      </c>
      <c r="H284" s="50" t="s">
        <v>151</v>
      </c>
      <c r="I284" s="73" t="s">
        <v>598</v>
      </c>
      <c r="J284" s="141">
        <v>1</v>
      </c>
      <c r="K284" s="142">
        <v>38718</v>
      </c>
      <c r="L284" s="142">
        <v>41365</v>
      </c>
      <c r="M284" s="140">
        <v>41789</v>
      </c>
      <c r="N284" s="105"/>
      <c r="O284" s="131"/>
      <c r="P284" s="131"/>
    </row>
    <row r="285" spans="1:16" ht="26.85" hidden="1" customHeight="1" x14ac:dyDescent="0.15">
      <c r="A285" s="31" t="s">
        <v>463</v>
      </c>
      <c r="B285" s="32" t="s">
        <v>461</v>
      </c>
      <c r="C285" s="32" t="s">
        <v>455</v>
      </c>
      <c r="D285" s="47" t="s">
        <v>759</v>
      </c>
      <c r="E285" s="48" t="s">
        <v>798</v>
      </c>
      <c r="F285" s="70" t="s">
        <v>155</v>
      </c>
      <c r="G285" s="32" t="s">
        <v>147</v>
      </c>
      <c r="H285" s="50" t="s">
        <v>151</v>
      </c>
      <c r="I285" s="73" t="s">
        <v>597</v>
      </c>
      <c r="J285" s="141">
        <v>1</v>
      </c>
      <c r="K285" s="142">
        <v>38718</v>
      </c>
      <c r="L285" s="142">
        <v>41365</v>
      </c>
      <c r="M285" s="140">
        <v>41789</v>
      </c>
      <c r="N285" s="105"/>
      <c r="O285" s="131"/>
      <c r="P285" s="131"/>
    </row>
    <row r="286" spans="1:16" ht="26.85" hidden="1" customHeight="1" x14ac:dyDescent="0.15">
      <c r="A286" s="31" t="s">
        <v>463</v>
      </c>
      <c r="B286" s="32" t="s">
        <v>461</v>
      </c>
      <c r="C286" s="32" t="s">
        <v>455</v>
      </c>
      <c r="D286" s="47" t="s">
        <v>759</v>
      </c>
      <c r="E286" s="48" t="s">
        <v>798</v>
      </c>
      <c r="F286" s="70" t="s">
        <v>155</v>
      </c>
      <c r="G286" s="32" t="s">
        <v>147</v>
      </c>
      <c r="H286" s="50" t="s">
        <v>151</v>
      </c>
      <c r="I286" s="73" t="s">
        <v>599</v>
      </c>
      <c r="J286" s="141">
        <v>1</v>
      </c>
      <c r="K286" s="142">
        <v>38718</v>
      </c>
      <c r="L286" s="142">
        <v>41365</v>
      </c>
      <c r="M286" s="140">
        <v>41789</v>
      </c>
      <c r="N286" s="105"/>
      <c r="O286" s="131"/>
      <c r="P286" s="131"/>
    </row>
    <row r="287" spans="1:16" ht="26.85" hidden="1" customHeight="1" x14ac:dyDescent="0.15">
      <c r="A287" s="31" t="s">
        <v>463</v>
      </c>
      <c r="B287" s="32" t="s">
        <v>461</v>
      </c>
      <c r="C287" s="32" t="s">
        <v>455</v>
      </c>
      <c r="D287" s="47" t="s">
        <v>759</v>
      </c>
      <c r="E287" s="48" t="s">
        <v>798</v>
      </c>
      <c r="F287" s="70" t="s">
        <v>155</v>
      </c>
      <c r="G287" s="32" t="s">
        <v>147</v>
      </c>
      <c r="H287" s="50" t="s">
        <v>151</v>
      </c>
      <c r="I287" s="73" t="s">
        <v>600</v>
      </c>
      <c r="J287" s="141">
        <v>1</v>
      </c>
      <c r="K287" s="142">
        <v>38718</v>
      </c>
      <c r="L287" s="142">
        <v>41365</v>
      </c>
      <c r="M287" s="140">
        <v>41789</v>
      </c>
      <c r="N287" s="105"/>
      <c r="O287" s="131"/>
      <c r="P287" s="131"/>
    </row>
    <row r="288" spans="1:16" s="119" customFormat="1" ht="26.85" hidden="1" customHeight="1" x14ac:dyDescent="0.15">
      <c r="A288" s="258"/>
      <c r="B288" s="109"/>
      <c r="C288" s="109"/>
      <c r="D288" s="47"/>
      <c r="E288" s="48"/>
      <c r="F288" s="70"/>
      <c r="G288" s="32"/>
      <c r="H288" s="50"/>
      <c r="I288" s="73"/>
      <c r="J288" s="141"/>
      <c r="K288" s="142"/>
      <c r="L288" s="142"/>
      <c r="M288" s="140"/>
      <c r="N288" s="105"/>
      <c r="O288" s="132"/>
      <c r="P288" s="132"/>
    </row>
    <row r="289" spans="1:17" ht="26.85" hidden="1" customHeight="1" x14ac:dyDescent="0.15">
      <c r="A289" s="261"/>
      <c r="B289" s="177"/>
      <c r="C289" s="177"/>
      <c r="D289" s="174" t="str">
        <f>IF(A289="","",VLOOKUP(A289,#REF!,2,FALSE))</f>
        <v/>
      </c>
      <c r="E289" s="181" t="str">
        <f>IF(D289="共通",VLOOKUP(B289,#REF!,2,FALSE),IF(D289="総務",VLOOKUP(B289,#REF!,2,FALSE),IF(D289="人事",VLOOKUP(B289,#REF!,2,FALSE),IF(D289="財務",VLOOKUP(B289,#REF!,2,FALSE),IF(D289="税務",VLOOKUP(B289,#REF!,2,FALSE),IF(D289="住民",VLOOKUP(B289,#REF!,2,FALSE),IF(D289="福祉",VLOOKUP(B289,#REF!,2,FALSE),(""))))))))&amp;IF(D289="保健",VLOOKUP(B289,#REF!,2,FALSE),IF(D289="環境",VLOOKUP(B289,#REF!,2,FALSE),IF(D289="産業",VLOOKUP(B289,#REF!,2,FALSE),IF(D289="建設",VLOOKUP(B289,#REF!,2,FALSE),IF(D289="教育文化",VLOOKUP(B289,#REF!,2,FALSE),IF(D289="議会",VLOOKUP(B289,#REF!,2,FALSE),IF(D289="消防",VLOOKUP(B289,#REF!,2,FALSE),(""))))))))&amp;IF(D289="水道",VLOOKUP(B289,#REF!,2,FALSE),IF(D289="水道",VLOOKUP(B289,#REF!,2,FALSE),IF(D289="委員会等",VLOOKUP(B289,#REF!,2,FALSE),(""))))</f>
        <v/>
      </c>
      <c r="F289" s="176"/>
      <c r="G289" s="177"/>
      <c r="H289" s="178" t="str">
        <f>IF(G289="","",VLOOKUP(G289,$B$2:$C$5,2,FALSE))</f>
        <v/>
      </c>
      <c r="I289" s="179" t="s">
        <v>1326</v>
      </c>
      <c r="J289" s="195">
        <f>SUM(J290:J300)</f>
        <v>11</v>
      </c>
      <c r="K289" s="196"/>
      <c r="L289" s="196" t="str">
        <f>IF(H289="10年保存",IF(K289="","",DATE(YEAR(K289)+10,MONTH(K289)-MONTH(1),DAY(31)+1)),IF(H289="5年保存",IF(K289="","",DATE(YEAR(K289)+5,MONTH(K289)-MONTH(1),DAY(31)+1)),IF(H289="2年保存",IF(K289="","",DATE(YEAR(K289)+2,MONTH(K289)-MONTH(1),DAY(31)+1)),(""))))</f>
        <v/>
      </c>
      <c r="M289" s="196"/>
      <c r="N289" s="178"/>
      <c r="O289" s="129"/>
      <c r="P289" s="129"/>
      <c r="Q289" s="14">
        <f>COUNTIF($I$499:$I$499,I289)</f>
        <v>0</v>
      </c>
    </row>
    <row r="290" spans="1:17" ht="26.85" hidden="1" customHeight="1" x14ac:dyDescent="0.15">
      <c r="A290" s="31" t="s">
        <v>463</v>
      </c>
      <c r="B290" s="32" t="s">
        <v>461</v>
      </c>
      <c r="C290" s="32" t="s">
        <v>455</v>
      </c>
      <c r="D290" s="47" t="s">
        <v>759</v>
      </c>
      <c r="E290" s="48" t="s">
        <v>798</v>
      </c>
      <c r="F290" s="70" t="s">
        <v>155</v>
      </c>
      <c r="G290" s="32" t="s">
        <v>147</v>
      </c>
      <c r="H290" s="50" t="s">
        <v>151</v>
      </c>
      <c r="I290" s="73" t="s">
        <v>1104</v>
      </c>
      <c r="J290" s="141">
        <v>1</v>
      </c>
      <c r="K290" s="142">
        <v>38718</v>
      </c>
      <c r="L290" s="142">
        <v>41730</v>
      </c>
      <c r="M290" s="142">
        <v>41789</v>
      </c>
      <c r="N290" s="71"/>
      <c r="O290" s="129"/>
      <c r="P290" s="129"/>
    </row>
    <row r="291" spans="1:17" ht="26.85" hidden="1" customHeight="1" x14ac:dyDescent="0.15">
      <c r="A291" s="31" t="s">
        <v>463</v>
      </c>
      <c r="B291" s="32" t="s">
        <v>461</v>
      </c>
      <c r="C291" s="32" t="s">
        <v>455</v>
      </c>
      <c r="D291" s="47" t="s">
        <v>759</v>
      </c>
      <c r="E291" s="48" t="s">
        <v>798</v>
      </c>
      <c r="F291" s="70" t="s">
        <v>155</v>
      </c>
      <c r="G291" s="32" t="s">
        <v>147</v>
      </c>
      <c r="H291" s="50" t="s">
        <v>151</v>
      </c>
      <c r="I291" s="73" t="s">
        <v>1105</v>
      </c>
      <c r="J291" s="141">
        <v>1</v>
      </c>
      <c r="K291" s="142">
        <v>38718</v>
      </c>
      <c r="L291" s="142">
        <v>41730</v>
      </c>
      <c r="M291" s="142">
        <v>41789</v>
      </c>
      <c r="N291" s="71"/>
      <c r="O291" s="129"/>
      <c r="P291" s="129"/>
    </row>
    <row r="292" spans="1:17" ht="26.85" hidden="1" customHeight="1" x14ac:dyDescent="0.15">
      <c r="A292" s="31" t="s">
        <v>463</v>
      </c>
      <c r="B292" s="32" t="s">
        <v>461</v>
      </c>
      <c r="C292" s="32" t="s">
        <v>455</v>
      </c>
      <c r="D292" s="47" t="s">
        <v>759</v>
      </c>
      <c r="E292" s="48" t="s">
        <v>798</v>
      </c>
      <c r="F292" s="70" t="s">
        <v>155</v>
      </c>
      <c r="G292" s="32" t="s">
        <v>147</v>
      </c>
      <c r="H292" s="50" t="s">
        <v>151</v>
      </c>
      <c r="I292" s="73" t="s">
        <v>1106</v>
      </c>
      <c r="J292" s="141">
        <v>1</v>
      </c>
      <c r="K292" s="142">
        <v>38718</v>
      </c>
      <c r="L292" s="142">
        <v>41730</v>
      </c>
      <c r="M292" s="142">
        <v>41789</v>
      </c>
      <c r="N292" s="71"/>
      <c r="O292" s="129"/>
      <c r="P292" s="129"/>
    </row>
    <row r="293" spans="1:17" ht="26.85" hidden="1" customHeight="1" x14ac:dyDescent="0.15">
      <c r="A293" s="31" t="s">
        <v>463</v>
      </c>
      <c r="B293" s="32" t="s">
        <v>461</v>
      </c>
      <c r="C293" s="32" t="s">
        <v>455</v>
      </c>
      <c r="D293" s="47" t="s">
        <v>759</v>
      </c>
      <c r="E293" s="48" t="s">
        <v>798</v>
      </c>
      <c r="F293" s="70" t="s">
        <v>155</v>
      </c>
      <c r="G293" s="32" t="s">
        <v>147</v>
      </c>
      <c r="H293" s="50" t="s">
        <v>151</v>
      </c>
      <c r="I293" s="73" t="s">
        <v>1107</v>
      </c>
      <c r="J293" s="141">
        <v>1</v>
      </c>
      <c r="K293" s="142">
        <v>38718</v>
      </c>
      <c r="L293" s="142">
        <v>41730</v>
      </c>
      <c r="M293" s="142">
        <v>41789</v>
      </c>
      <c r="N293" s="71"/>
      <c r="O293" s="129"/>
      <c r="P293" s="129"/>
    </row>
    <row r="294" spans="1:17" ht="26.85" hidden="1" customHeight="1" x14ac:dyDescent="0.15">
      <c r="A294" s="31" t="s">
        <v>463</v>
      </c>
      <c r="B294" s="32" t="s">
        <v>461</v>
      </c>
      <c r="C294" s="32" t="s">
        <v>455</v>
      </c>
      <c r="D294" s="47" t="s">
        <v>759</v>
      </c>
      <c r="E294" s="48" t="s">
        <v>798</v>
      </c>
      <c r="F294" s="70" t="s">
        <v>155</v>
      </c>
      <c r="G294" s="32" t="s">
        <v>147</v>
      </c>
      <c r="H294" s="50" t="s">
        <v>151</v>
      </c>
      <c r="I294" s="73" t="s">
        <v>1110</v>
      </c>
      <c r="J294" s="141">
        <v>1</v>
      </c>
      <c r="K294" s="142">
        <v>38718</v>
      </c>
      <c r="L294" s="142">
        <v>41730</v>
      </c>
      <c r="M294" s="142">
        <v>41789</v>
      </c>
      <c r="N294" s="71"/>
      <c r="O294" s="129"/>
      <c r="P294" s="129"/>
    </row>
    <row r="295" spans="1:17" ht="26.85" hidden="1" customHeight="1" x14ac:dyDescent="0.15">
      <c r="A295" s="31" t="s">
        <v>463</v>
      </c>
      <c r="B295" s="32" t="s">
        <v>461</v>
      </c>
      <c r="C295" s="32" t="s">
        <v>455</v>
      </c>
      <c r="D295" s="47" t="s">
        <v>759</v>
      </c>
      <c r="E295" s="48" t="s">
        <v>798</v>
      </c>
      <c r="F295" s="70" t="s">
        <v>155</v>
      </c>
      <c r="G295" s="32" t="s">
        <v>147</v>
      </c>
      <c r="H295" s="50" t="s">
        <v>151</v>
      </c>
      <c r="I295" s="73" t="s">
        <v>1108</v>
      </c>
      <c r="J295" s="141">
        <v>1</v>
      </c>
      <c r="K295" s="142">
        <v>38718</v>
      </c>
      <c r="L295" s="142">
        <v>41730</v>
      </c>
      <c r="M295" s="142">
        <v>41789</v>
      </c>
      <c r="N295" s="71"/>
      <c r="O295" s="129"/>
      <c r="P295" s="129"/>
    </row>
    <row r="296" spans="1:17" ht="26.85" hidden="1" customHeight="1" x14ac:dyDescent="0.15">
      <c r="A296" s="31" t="s">
        <v>463</v>
      </c>
      <c r="B296" s="32" t="s">
        <v>461</v>
      </c>
      <c r="C296" s="32" t="s">
        <v>455</v>
      </c>
      <c r="D296" s="47" t="s">
        <v>759</v>
      </c>
      <c r="E296" s="48" t="s">
        <v>798</v>
      </c>
      <c r="F296" s="70" t="s">
        <v>155</v>
      </c>
      <c r="G296" s="32" t="s">
        <v>147</v>
      </c>
      <c r="H296" s="50" t="s">
        <v>151</v>
      </c>
      <c r="I296" s="73" t="s">
        <v>1111</v>
      </c>
      <c r="J296" s="141">
        <v>1</v>
      </c>
      <c r="K296" s="142">
        <v>38718</v>
      </c>
      <c r="L296" s="142">
        <v>41730</v>
      </c>
      <c r="M296" s="142">
        <v>41789</v>
      </c>
      <c r="N296" s="71"/>
      <c r="O296" s="129"/>
      <c r="P296" s="129"/>
    </row>
    <row r="297" spans="1:17" ht="26.85" hidden="1" customHeight="1" x14ac:dyDescent="0.15">
      <c r="A297" s="31" t="s">
        <v>463</v>
      </c>
      <c r="B297" s="32" t="s">
        <v>461</v>
      </c>
      <c r="C297" s="32" t="s">
        <v>455</v>
      </c>
      <c r="D297" s="47" t="s">
        <v>759</v>
      </c>
      <c r="E297" s="48" t="s">
        <v>798</v>
      </c>
      <c r="F297" s="70" t="s">
        <v>155</v>
      </c>
      <c r="G297" s="32" t="s">
        <v>147</v>
      </c>
      <c r="H297" s="50" t="s">
        <v>151</v>
      </c>
      <c r="I297" s="73" t="s">
        <v>1112</v>
      </c>
      <c r="J297" s="141">
        <v>1</v>
      </c>
      <c r="K297" s="142">
        <v>38718</v>
      </c>
      <c r="L297" s="142">
        <v>41730</v>
      </c>
      <c r="M297" s="142">
        <v>41789</v>
      </c>
      <c r="N297" s="71"/>
      <c r="O297" s="129"/>
      <c r="P297" s="129"/>
    </row>
    <row r="298" spans="1:17" ht="26.85" hidden="1" customHeight="1" x14ac:dyDescent="0.15">
      <c r="A298" s="31" t="s">
        <v>463</v>
      </c>
      <c r="B298" s="32" t="s">
        <v>461</v>
      </c>
      <c r="C298" s="32" t="s">
        <v>455</v>
      </c>
      <c r="D298" s="47" t="s">
        <v>759</v>
      </c>
      <c r="E298" s="48" t="s">
        <v>798</v>
      </c>
      <c r="F298" s="70" t="s">
        <v>155</v>
      </c>
      <c r="G298" s="32" t="s">
        <v>147</v>
      </c>
      <c r="H298" s="50" t="s">
        <v>151</v>
      </c>
      <c r="I298" s="73" t="s">
        <v>1113</v>
      </c>
      <c r="J298" s="141">
        <v>1</v>
      </c>
      <c r="K298" s="142">
        <v>38718</v>
      </c>
      <c r="L298" s="142">
        <v>41730</v>
      </c>
      <c r="M298" s="142">
        <v>41789</v>
      </c>
      <c r="N298" s="71"/>
      <c r="O298" s="129"/>
      <c r="P298" s="129"/>
    </row>
    <row r="299" spans="1:17" ht="26.85" hidden="1" customHeight="1" x14ac:dyDescent="0.15">
      <c r="A299" s="31" t="s">
        <v>463</v>
      </c>
      <c r="B299" s="32" t="s">
        <v>461</v>
      </c>
      <c r="C299" s="32" t="s">
        <v>455</v>
      </c>
      <c r="D299" s="47" t="s">
        <v>759</v>
      </c>
      <c r="E299" s="48" t="s">
        <v>798</v>
      </c>
      <c r="F299" s="70" t="s">
        <v>155</v>
      </c>
      <c r="G299" s="32" t="s">
        <v>147</v>
      </c>
      <c r="H299" s="50" t="s">
        <v>151</v>
      </c>
      <c r="I299" s="73" t="s">
        <v>1109</v>
      </c>
      <c r="J299" s="141">
        <v>1</v>
      </c>
      <c r="K299" s="142">
        <v>38718</v>
      </c>
      <c r="L299" s="142">
        <v>41730</v>
      </c>
      <c r="M299" s="142">
        <v>41789</v>
      </c>
      <c r="N299" s="71"/>
      <c r="O299" s="129"/>
      <c r="P299" s="129"/>
    </row>
    <row r="300" spans="1:17" ht="26.85" hidden="1" customHeight="1" x14ac:dyDescent="0.15">
      <c r="A300" s="31" t="s">
        <v>463</v>
      </c>
      <c r="B300" s="32" t="s">
        <v>461</v>
      </c>
      <c r="C300" s="32" t="s">
        <v>455</v>
      </c>
      <c r="D300" s="47" t="s">
        <v>759</v>
      </c>
      <c r="E300" s="48" t="s">
        <v>798</v>
      </c>
      <c r="F300" s="70" t="s">
        <v>155</v>
      </c>
      <c r="G300" s="32" t="s">
        <v>147</v>
      </c>
      <c r="H300" s="50" t="s">
        <v>151</v>
      </c>
      <c r="I300" s="73" t="s">
        <v>1114</v>
      </c>
      <c r="J300" s="141">
        <v>1</v>
      </c>
      <c r="K300" s="142">
        <v>38718</v>
      </c>
      <c r="L300" s="142">
        <v>41730</v>
      </c>
      <c r="M300" s="142">
        <v>41789</v>
      </c>
      <c r="N300" s="71"/>
      <c r="O300" s="129"/>
      <c r="P300" s="129"/>
    </row>
    <row r="301" spans="1:17" ht="26.85" hidden="1" customHeight="1" x14ac:dyDescent="0.15">
      <c r="A301" s="31"/>
      <c r="B301" s="32"/>
      <c r="C301" s="32"/>
      <c r="D301" s="47" t="str">
        <f>IF(A301="","",VLOOKUP(A301,#REF!,2,FALSE))</f>
        <v/>
      </c>
      <c r="E301" s="69" t="str">
        <f>IF(D301="共通",VLOOKUP(B301,#REF!,2,FALSE),IF(D301="総務",VLOOKUP(B301,#REF!,2,FALSE),IF(D301="人事",VLOOKUP(B301,#REF!,2,FALSE),IF(D301="財務",VLOOKUP(B301,#REF!,2,FALSE),IF(D301="税務",VLOOKUP(B301,#REF!,2,FALSE),IF(D301="住民",VLOOKUP(B301,#REF!,2,FALSE),IF(D301="福祉",VLOOKUP(B301,#REF!,2,FALSE),(""))))))))&amp;IF(D301="保健",VLOOKUP(B301,#REF!,2,FALSE),IF(D301="環境",VLOOKUP(B301,#REF!,2,FALSE),IF(D301="産業",VLOOKUP(B301,#REF!,2,FALSE),IF(D301="建設",VLOOKUP(B301,#REF!,2,FALSE),IF(D301="教育文化",VLOOKUP(B301,#REF!,2,FALSE),IF(D301="議会",VLOOKUP(B301,#REF!,2,FALSE),IF(D301="消防",VLOOKUP(B301,#REF!,2,FALSE),(""))))))))&amp;IF(D301="水道",VLOOKUP(B301,#REF!,2,FALSE),IF(D301="水道",VLOOKUP(B301,#REF!,2,FALSE),IF(D301="委員会等",VLOOKUP(B301,#REF!,2,FALSE),(""))))</f>
        <v/>
      </c>
      <c r="F301" s="70"/>
      <c r="G301" s="32"/>
      <c r="H301" s="50" t="str">
        <f>IF(G301="","",VLOOKUP(G301,$B$2:$C$5,2,FALSE))</f>
        <v/>
      </c>
      <c r="I301" s="153" t="s">
        <v>1333</v>
      </c>
      <c r="J301" s="197">
        <f>SUM(J302:J323)</f>
        <v>22</v>
      </c>
      <c r="K301" s="140"/>
      <c r="L301" s="140" t="str">
        <f>IF(H301="10年保存",IF(K301="","",DATE(YEAR(K301)+10,MONTH(K301)-MONTH(1),DAY(31)+1)),IF(H301="5年保存",IF(K301="","",DATE(YEAR(K301)+5,MONTH(K301)-MONTH(1),DAY(31)+1)),IF(H301="2年保存",IF(K301="","",DATE(YEAR(K301)+2,MONTH(K301)-MONTH(1),DAY(31)+1)),(""))))</f>
        <v/>
      </c>
      <c r="M301" s="140"/>
      <c r="N301" s="105"/>
      <c r="O301" s="131"/>
      <c r="P301" s="131"/>
      <c r="Q301" s="14">
        <f>COUNTIF($I$499:$I$499,I301)</f>
        <v>0</v>
      </c>
    </row>
    <row r="302" spans="1:17" ht="26.85" hidden="1" customHeight="1" x14ac:dyDescent="0.15">
      <c r="A302" s="31" t="s">
        <v>463</v>
      </c>
      <c r="B302" s="32" t="s">
        <v>461</v>
      </c>
      <c r="C302" s="32" t="s">
        <v>455</v>
      </c>
      <c r="D302" s="47" t="s">
        <v>759</v>
      </c>
      <c r="E302" s="48" t="s">
        <v>798</v>
      </c>
      <c r="F302" s="70" t="s">
        <v>155</v>
      </c>
      <c r="G302" s="32" t="s">
        <v>147</v>
      </c>
      <c r="H302" s="50" t="s">
        <v>151</v>
      </c>
      <c r="I302" s="73" t="s">
        <v>320</v>
      </c>
      <c r="J302" s="141">
        <v>1</v>
      </c>
      <c r="K302" s="142">
        <v>38718</v>
      </c>
      <c r="L302" s="142">
        <v>41730</v>
      </c>
      <c r="M302" s="142">
        <v>41789</v>
      </c>
      <c r="N302" s="105"/>
      <c r="O302" s="131"/>
      <c r="P302" s="131"/>
    </row>
    <row r="303" spans="1:17" ht="26.85" hidden="1" customHeight="1" x14ac:dyDescent="0.15">
      <c r="A303" s="31" t="s">
        <v>463</v>
      </c>
      <c r="B303" s="32" t="s">
        <v>461</v>
      </c>
      <c r="C303" s="32" t="s">
        <v>455</v>
      </c>
      <c r="D303" s="47" t="s">
        <v>759</v>
      </c>
      <c r="E303" s="48" t="s">
        <v>798</v>
      </c>
      <c r="F303" s="70" t="s">
        <v>155</v>
      </c>
      <c r="G303" s="32" t="s">
        <v>147</v>
      </c>
      <c r="H303" s="50" t="s">
        <v>151</v>
      </c>
      <c r="I303" s="73" t="s">
        <v>321</v>
      </c>
      <c r="J303" s="141">
        <v>1</v>
      </c>
      <c r="K303" s="142">
        <v>38718</v>
      </c>
      <c r="L303" s="142">
        <v>41730</v>
      </c>
      <c r="M303" s="142">
        <v>41789</v>
      </c>
      <c r="N303" s="105"/>
      <c r="O303" s="131"/>
      <c r="P303" s="131"/>
    </row>
    <row r="304" spans="1:17" ht="26.85" hidden="1" customHeight="1" x14ac:dyDescent="0.15">
      <c r="A304" s="31" t="s">
        <v>463</v>
      </c>
      <c r="B304" s="32" t="s">
        <v>461</v>
      </c>
      <c r="C304" s="32" t="s">
        <v>455</v>
      </c>
      <c r="D304" s="47" t="s">
        <v>759</v>
      </c>
      <c r="E304" s="48" t="s">
        <v>798</v>
      </c>
      <c r="F304" s="70" t="s">
        <v>155</v>
      </c>
      <c r="G304" s="32" t="s">
        <v>147</v>
      </c>
      <c r="H304" s="50" t="s">
        <v>151</v>
      </c>
      <c r="I304" s="73" t="s">
        <v>322</v>
      </c>
      <c r="J304" s="141">
        <v>1</v>
      </c>
      <c r="K304" s="142">
        <v>38718</v>
      </c>
      <c r="L304" s="142">
        <v>41730</v>
      </c>
      <c r="M304" s="142">
        <v>41789</v>
      </c>
      <c r="N304" s="105"/>
      <c r="O304" s="131"/>
      <c r="P304" s="131"/>
    </row>
    <row r="305" spans="1:16" ht="26.85" hidden="1" customHeight="1" x14ac:dyDescent="0.15">
      <c r="A305" s="31" t="s">
        <v>463</v>
      </c>
      <c r="B305" s="32" t="s">
        <v>461</v>
      </c>
      <c r="C305" s="32" t="s">
        <v>455</v>
      </c>
      <c r="D305" s="47" t="s">
        <v>759</v>
      </c>
      <c r="E305" s="48" t="s">
        <v>798</v>
      </c>
      <c r="F305" s="70" t="s">
        <v>155</v>
      </c>
      <c r="G305" s="32" t="s">
        <v>147</v>
      </c>
      <c r="H305" s="50" t="s">
        <v>151</v>
      </c>
      <c r="I305" s="73" t="s">
        <v>360</v>
      </c>
      <c r="J305" s="141">
        <v>1</v>
      </c>
      <c r="K305" s="142">
        <v>38718</v>
      </c>
      <c r="L305" s="142">
        <v>41730</v>
      </c>
      <c r="M305" s="142">
        <v>41789</v>
      </c>
      <c r="N305" s="105"/>
      <c r="O305" s="131"/>
      <c r="P305" s="131"/>
    </row>
    <row r="306" spans="1:16" ht="26.85" hidden="1" customHeight="1" x14ac:dyDescent="0.15">
      <c r="A306" s="31" t="s">
        <v>463</v>
      </c>
      <c r="B306" s="32" t="s">
        <v>461</v>
      </c>
      <c r="C306" s="32" t="s">
        <v>455</v>
      </c>
      <c r="D306" s="47" t="s">
        <v>759</v>
      </c>
      <c r="E306" s="48" t="s">
        <v>798</v>
      </c>
      <c r="F306" s="70" t="s">
        <v>155</v>
      </c>
      <c r="G306" s="32" t="s">
        <v>147</v>
      </c>
      <c r="H306" s="50" t="s">
        <v>151</v>
      </c>
      <c r="I306" s="73" t="s">
        <v>361</v>
      </c>
      <c r="J306" s="141">
        <v>1</v>
      </c>
      <c r="K306" s="142">
        <v>38718</v>
      </c>
      <c r="L306" s="142">
        <v>41730</v>
      </c>
      <c r="M306" s="142">
        <v>41789</v>
      </c>
      <c r="N306" s="105"/>
      <c r="O306" s="131"/>
      <c r="P306" s="131"/>
    </row>
    <row r="307" spans="1:16" ht="26.85" hidden="1" customHeight="1" x14ac:dyDescent="0.15">
      <c r="A307" s="31" t="s">
        <v>463</v>
      </c>
      <c r="B307" s="32" t="s">
        <v>461</v>
      </c>
      <c r="C307" s="32" t="s">
        <v>455</v>
      </c>
      <c r="D307" s="47" t="s">
        <v>759</v>
      </c>
      <c r="E307" s="48" t="s">
        <v>798</v>
      </c>
      <c r="F307" s="70" t="s">
        <v>155</v>
      </c>
      <c r="G307" s="32" t="s">
        <v>147</v>
      </c>
      <c r="H307" s="50" t="s">
        <v>151</v>
      </c>
      <c r="I307" s="73" t="s">
        <v>362</v>
      </c>
      <c r="J307" s="141">
        <v>1</v>
      </c>
      <c r="K307" s="142">
        <v>38718</v>
      </c>
      <c r="L307" s="142">
        <v>41730</v>
      </c>
      <c r="M307" s="142">
        <v>41789</v>
      </c>
      <c r="N307" s="105"/>
      <c r="O307" s="131"/>
      <c r="P307" s="131"/>
    </row>
    <row r="308" spans="1:16" ht="26.85" hidden="1" customHeight="1" x14ac:dyDescent="0.15">
      <c r="A308" s="31" t="s">
        <v>463</v>
      </c>
      <c r="B308" s="32" t="s">
        <v>461</v>
      </c>
      <c r="C308" s="32" t="s">
        <v>455</v>
      </c>
      <c r="D308" s="47" t="s">
        <v>759</v>
      </c>
      <c r="E308" s="48" t="s">
        <v>798</v>
      </c>
      <c r="F308" s="70" t="s">
        <v>155</v>
      </c>
      <c r="G308" s="32" t="s">
        <v>147</v>
      </c>
      <c r="H308" s="50" t="s">
        <v>151</v>
      </c>
      <c r="I308" s="73" t="s">
        <v>363</v>
      </c>
      <c r="J308" s="141">
        <v>1</v>
      </c>
      <c r="K308" s="142">
        <v>38718</v>
      </c>
      <c r="L308" s="142">
        <v>41730</v>
      </c>
      <c r="M308" s="142">
        <v>41789</v>
      </c>
      <c r="N308" s="105"/>
      <c r="O308" s="131"/>
      <c r="P308" s="131"/>
    </row>
    <row r="309" spans="1:16" ht="26.85" hidden="1" customHeight="1" x14ac:dyDescent="0.15">
      <c r="A309" s="31" t="s">
        <v>463</v>
      </c>
      <c r="B309" s="32" t="s">
        <v>461</v>
      </c>
      <c r="C309" s="32" t="s">
        <v>455</v>
      </c>
      <c r="D309" s="47" t="s">
        <v>759</v>
      </c>
      <c r="E309" s="48" t="s">
        <v>798</v>
      </c>
      <c r="F309" s="70" t="s">
        <v>155</v>
      </c>
      <c r="G309" s="32" t="s">
        <v>147</v>
      </c>
      <c r="H309" s="50" t="s">
        <v>151</v>
      </c>
      <c r="I309" s="73" t="s">
        <v>364</v>
      </c>
      <c r="J309" s="141">
        <v>1</v>
      </c>
      <c r="K309" s="142">
        <v>38718</v>
      </c>
      <c r="L309" s="142">
        <v>41730</v>
      </c>
      <c r="M309" s="142">
        <v>41789</v>
      </c>
      <c r="N309" s="105"/>
      <c r="O309" s="131"/>
      <c r="P309" s="131"/>
    </row>
    <row r="310" spans="1:16" ht="26.85" hidden="1" customHeight="1" x14ac:dyDescent="0.15">
      <c r="A310" s="31" t="s">
        <v>463</v>
      </c>
      <c r="B310" s="32" t="s">
        <v>461</v>
      </c>
      <c r="C310" s="32" t="s">
        <v>455</v>
      </c>
      <c r="D310" s="47" t="s">
        <v>759</v>
      </c>
      <c r="E310" s="48" t="s">
        <v>798</v>
      </c>
      <c r="F310" s="70" t="s">
        <v>155</v>
      </c>
      <c r="G310" s="32" t="s">
        <v>147</v>
      </c>
      <c r="H310" s="50" t="s">
        <v>151</v>
      </c>
      <c r="I310" s="73" t="s">
        <v>365</v>
      </c>
      <c r="J310" s="141">
        <v>1</v>
      </c>
      <c r="K310" s="142">
        <v>38718</v>
      </c>
      <c r="L310" s="142">
        <v>41730</v>
      </c>
      <c r="M310" s="142">
        <v>41789</v>
      </c>
      <c r="N310" s="105"/>
      <c r="O310" s="131"/>
      <c r="P310" s="131"/>
    </row>
    <row r="311" spans="1:16" ht="26.85" hidden="1" customHeight="1" x14ac:dyDescent="0.15">
      <c r="A311" s="31" t="s">
        <v>463</v>
      </c>
      <c r="B311" s="32" t="s">
        <v>461</v>
      </c>
      <c r="C311" s="32" t="s">
        <v>455</v>
      </c>
      <c r="D311" s="47" t="s">
        <v>759</v>
      </c>
      <c r="E311" s="48" t="s">
        <v>798</v>
      </c>
      <c r="F311" s="70" t="s">
        <v>155</v>
      </c>
      <c r="G311" s="32" t="s">
        <v>147</v>
      </c>
      <c r="H311" s="50" t="s">
        <v>151</v>
      </c>
      <c r="I311" s="73" t="s">
        <v>366</v>
      </c>
      <c r="J311" s="141">
        <v>1</v>
      </c>
      <c r="K311" s="142">
        <v>38718</v>
      </c>
      <c r="L311" s="142">
        <v>41730</v>
      </c>
      <c r="M311" s="142">
        <v>41789</v>
      </c>
      <c r="N311" s="105"/>
      <c r="O311" s="131"/>
      <c r="P311" s="131"/>
    </row>
    <row r="312" spans="1:16" ht="26.85" hidden="1" customHeight="1" x14ac:dyDescent="0.15">
      <c r="A312" s="31" t="s">
        <v>463</v>
      </c>
      <c r="B312" s="32" t="s">
        <v>461</v>
      </c>
      <c r="C312" s="32" t="s">
        <v>455</v>
      </c>
      <c r="D312" s="47" t="s">
        <v>759</v>
      </c>
      <c r="E312" s="48" t="s">
        <v>798</v>
      </c>
      <c r="F312" s="70" t="s">
        <v>155</v>
      </c>
      <c r="G312" s="32" t="s">
        <v>147</v>
      </c>
      <c r="H312" s="50" t="s">
        <v>151</v>
      </c>
      <c r="I312" s="73" t="s">
        <v>367</v>
      </c>
      <c r="J312" s="141">
        <v>1</v>
      </c>
      <c r="K312" s="142">
        <v>38718</v>
      </c>
      <c r="L312" s="142">
        <v>41730</v>
      </c>
      <c r="M312" s="142">
        <v>41789</v>
      </c>
      <c r="N312" s="105"/>
      <c r="O312" s="131"/>
      <c r="P312" s="131"/>
    </row>
    <row r="313" spans="1:16" ht="26.85" hidden="1" customHeight="1" x14ac:dyDescent="0.15">
      <c r="A313" s="31" t="s">
        <v>463</v>
      </c>
      <c r="B313" s="32" t="s">
        <v>461</v>
      </c>
      <c r="C313" s="32" t="s">
        <v>455</v>
      </c>
      <c r="D313" s="47" t="s">
        <v>759</v>
      </c>
      <c r="E313" s="48" t="s">
        <v>798</v>
      </c>
      <c r="F313" s="70" t="s">
        <v>155</v>
      </c>
      <c r="G313" s="32" t="s">
        <v>147</v>
      </c>
      <c r="H313" s="50" t="s">
        <v>151</v>
      </c>
      <c r="I313" s="73" t="s">
        <v>368</v>
      </c>
      <c r="J313" s="141">
        <v>1</v>
      </c>
      <c r="K313" s="142">
        <v>38718</v>
      </c>
      <c r="L313" s="142">
        <v>41730</v>
      </c>
      <c r="M313" s="142">
        <v>41789</v>
      </c>
      <c r="N313" s="105"/>
      <c r="O313" s="131"/>
      <c r="P313" s="131"/>
    </row>
    <row r="314" spans="1:16" ht="26.85" hidden="1" customHeight="1" x14ac:dyDescent="0.15">
      <c r="A314" s="31" t="s">
        <v>463</v>
      </c>
      <c r="B314" s="32" t="s">
        <v>461</v>
      </c>
      <c r="C314" s="32" t="s">
        <v>455</v>
      </c>
      <c r="D314" s="47" t="s">
        <v>759</v>
      </c>
      <c r="E314" s="48" t="s">
        <v>798</v>
      </c>
      <c r="F314" s="70" t="s">
        <v>155</v>
      </c>
      <c r="G314" s="32" t="s">
        <v>147</v>
      </c>
      <c r="H314" s="50" t="s">
        <v>151</v>
      </c>
      <c r="I314" s="73" t="s">
        <v>369</v>
      </c>
      <c r="J314" s="141">
        <v>1</v>
      </c>
      <c r="K314" s="142">
        <v>38718</v>
      </c>
      <c r="L314" s="142">
        <v>41730</v>
      </c>
      <c r="M314" s="142">
        <v>41789</v>
      </c>
      <c r="N314" s="105"/>
      <c r="O314" s="131"/>
      <c r="P314" s="131"/>
    </row>
    <row r="315" spans="1:16" ht="26.85" hidden="1" customHeight="1" x14ac:dyDescent="0.15">
      <c r="A315" s="31" t="s">
        <v>463</v>
      </c>
      <c r="B315" s="32" t="s">
        <v>461</v>
      </c>
      <c r="C315" s="32" t="s">
        <v>455</v>
      </c>
      <c r="D315" s="47" t="s">
        <v>759</v>
      </c>
      <c r="E315" s="48" t="s">
        <v>798</v>
      </c>
      <c r="F315" s="70" t="s">
        <v>155</v>
      </c>
      <c r="G315" s="32" t="s">
        <v>147</v>
      </c>
      <c r="H315" s="50" t="s">
        <v>151</v>
      </c>
      <c r="I315" s="73" t="s">
        <v>370</v>
      </c>
      <c r="J315" s="141">
        <v>1</v>
      </c>
      <c r="K315" s="142">
        <v>38718</v>
      </c>
      <c r="L315" s="142">
        <v>41730</v>
      </c>
      <c r="M315" s="142">
        <v>41789</v>
      </c>
      <c r="N315" s="105"/>
      <c r="O315" s="131"/>
      <c r="P315" s="131"/>
    </row>
    <row r="316" spans="1:16" ht="26.85" hidden="1" customHeight="1" x14ac:dyDescent="0.15">
      <c r="A316" s="31" t="s">
        <v>463</v>
      </c>
      <c r="B316" s="32" t="s">
        <v>461</v>
      </c>
      <c r="C316" s="32" t="s">
        <v>455</v>
      </c>
      <c r="D316" s="47" t="s">
        <v>759</v>
      </c>
      <c r="E316" s="48" t="s">
        <v>798</v>
      </c>
      <c r="F316" s="70" t="s">
        <v>155</v>
      </c>
      <c r="G316" s="32" t="s">
        <v>147</v>
      </c>
      <c r="H316" s="50" t="s">
        <v>151</v>
      </c>
      <c r="I316" s="73" t="s">
        <v>371</v>
      </c>
      <c r="J316" s="141">
        <v>1</v>
      </c>
      <c r="K316" s="142">
        <v>38718</v>
      </c>
      <c r="L316" s="142">
        <v>41730</v>
      </c>
      <c r="M316" s="142">
        <v>41789</v>
      </c>
      <c r="N316" s="105"/>
      <c r="O316" s="131"/>
      <c r="P316" s="131"/>
    </row>
    <row r="317" spans="1:16" ht="26.85" hidden="1" customHeight="1" x14ac:dyDescent="0.15">
      <c r="A317" s="31" t="s">
        <v>463</v>
      </c>
      <c r="B317" s="32" t="s">
        <v>461</v>
      </c>
      <c r="C317" s="32" t="s">
        <v>455</v>
      </c>
      <c r="D317" s="47" t="s">
        <v>759</v>
      </c>
      <c r="E317" s="48" t="s">
        <v>798</v>
      </c>
      <c r="F317" s="70" t="s">
        <v>155</v>
      </c>
      <c r="G317" s="32" t="s">
        <v>147</v>
      </c>
      <c r="H317" s="50" t="s">
        <v>151</v>
      </c>
      <c r="I317" s="73" t="s">
        <v>372</v>
      </c>
      <c r="J317" s="141">
        <v>1</v>
      </c>
      <c r="K317" s="142">
        <v>38718</v>
      </c>
      <c r="L317" s="142">
        <v>41730</v>
      </c>
      <c r="M317" s="142">
        <v>41789</v>
      </c>
      <c r="N317" s="105"/>
      <c r="O317" s="131"/>
      <c r="P317" s="131"/>
    </row>
    <row r="318" spans="1:16" ht="26.85" hidden="1" customHeight="1" x14ac:dyDescent="0.15">
      <c r="A318" s="31" t="s">
        <v>463</v>
      </c>
      <c r="B318" s="32" t="s">
        <v>461</v>
      </c>
      <c r="C318" s="32" t="s">
        <v>455</v>
      </c>
      <c r="D318" s="47" t="s">
        <v>759</v>
      </c>
      <c r="E318" s="48" t="s">
        <v>798</v>
      </c>
      <c r="F318" s="70" t="s">
        <v>155</v>
      </c>
      <c r="G318" s="32" t="s">
        <v>147</v>
      </c>
      <c r="H318" s="50" t="s">
        <v>151</v>
      </c>
      <c r="I318" s="73" t="s">
        <v>847</v>
      </c>
      <c r="J318" s="141">
        <v>1</v>
      </c>
      <c r="K318" s="142">
        <v>38718</v>
      </c>
      <c r="L318" s="142">
        <v>41730</v>
      </c>
      <c r="M318" s="142">
        <v>41789</v>
      </c>
      <c r="N318" s="105"/>
      <c r="O318" s="131"/>
      <c r="P318" s="131"/>
    </row>
    <row r="319" spans="1:16" ht="26.85" hidden="1" customHeight="1" x14ac:dyDescent="0.15">
      <c r="A319" s="31" t="s">
        <v>463</v>
      </c>
      <c r="B319" s="32" t="s">
        <v>461</v>
      </c>
      <c r="C319" s="32" t="s">
        <v>455</v>
      </c>
      <c r="D319" s="47" t="s">
        <v>759</v>
      </c>
      <c r="E319" s="48" t="s">
        <v>798</v>
      </c>
      <c r="F319" s="70" t="s">
        <v>155</v>
      </c>
      <c r="G319" s="32" t="s">
        <v>147</v>
      </c>
      <c r="H319" s="50" t="s">
        <v>151</v>
      </c>
      <c r="I319" s="73" t="s">
        <v>931</v>
      </c>
      <c r="J319" s="141">
        <v>1</v>
      </c>
      <c r="K319" s="142">
        <v>38718</v>
      </c>
      <c r="L319" s="142">
        <v>41730</v>
      </c>
      <c r="M319" s="142">
        <v>41789</v>
      </c>
      <c r="N319" s="105"/>
      <c r="O319" s="131"/>
      <c r="P319" s="131"/>
    </row>
    <row r="320" spans="1:16" ht="26.85" hidden="1" customHeight="1" x14ac:dyDescent="0.15">
      <c r="A320" s="31" t="s">
        <v>463</v>
      </c>
      <c r="B320" s="32" t="s">
        <v>461</v>
      </c>
      <c r="C320" s="32" t="s">
        <v>455</v>
      </c>
      <c r="D320" s="47" t="s">
        <v>759</v>
      </c>
      <c r="E320" s="48" t="s">
        <v>798</v>
      </c>
      <c r="F320" s="70" t="s">
        <v>155</v>
      </c>
      <c r="G320" s="32" t="s">
        <v>147</v>
      </c>
      <c r="H320" s="50" t="s">
        <v>151</v>
      </c>
      <c r="I320" s="73" t="s">
        <v>848</v>
      </c>
      <c r="J320" s="141">
        <v>1</v>
      </c>
      <c r="K320" s="142">
        <v>38718</v>
      </c>
      <c r="L320" s="142">
        <v>41730</v>
      </c>
      <c r="M320" s="142">
        <v>41789</v>
      </c>
      <c r="N320" s="105"/>
      <c r="O320" s="131"/>
      <c r="P320" s="131"/>
    </row>
    <row r="321" spans="1:17" ht="26.85" hidden="1" customHeight="1" x14ac:dyDescent="0.15">
      <c r="A321" s="31" t="s">
        <v>463</v>
      </c>
      <c r="B321" s="32" t="s">
        <v>461</v>
      </c>
      <c r="C321" s="32" t="s">
        <v>455</v>
      </c>
      <c r="D321" s="47" t="s">
        <v>759</v>
      </c>
      <c r="E321" s="48" t="s">
        <v>798</v>
      </c>
      <c r="F321" s="70" t="s">
        <v>155</v>
      </c>
      <c r="G321" s="32" t="s">
        <v>147</v>
      </c>
      <c r="H321" s="50" t="s">
        <v>151</v>
      </c>
      <c r="I321" s="73" t="s">
        <v>1004</v>
      </c>
      <c r="J321" s="141">
        <v>1</v>
      </c>
      <c r="K321" s="142">
        <v>38718</v>
      </c>
      <c r="L321" s="142">
        <v>41730</v>
      </c>
      <c r="M321" s="142">
        <v>41789</v>
      </c>
      <c r="N321" s="105"/>
      <c r="O321" s="131"/>
      <c r="P321" s="131"/>
    </row>
    <row r="322" spans="1:17" ht="26.85" hidden="1" customHeight="1" x14ac:dyDescent="0.15">
      <c r="A322" s="31" t="s">
        <v>463</v>
      </c>
      <c r="B322" s="32" t="s">
        <v>461</v>
      </c>
      <c r="C322" s="32" t="s">
        <v>455</v>
      </c>
      <c r="D322" s="47" t="s">
        <v>759</v>
      </c>
      <c r="E322" s="48" t="s">
        <v>798</v>
      </c>
      <c r="F322" s="70" t="s">
        <v>155</v>
      </c>
      <c r="G322" s="32" t="s">
        <v>147</v>
      </c>
      <c r="H322" s="50" t="s">
        <v>151</v>
      </c>
      <c r="I322" s="73" t="s">
        <v>1005</v>
      </c>
      <c r="J322" s="141">
        <v>1</v>
      </c>
      <c r="K322" s="142">
        <v>38718</v>
      </c>
      <c r="L322" s="142">
        <v>41730</v>
      </c>
      <c r="M322" s="142">
        <v>41789</v>
      </c>
      <c r="N322" s="105"/>
      <c r="O322" s="131"/>
      <c r="P322" s="131"/>
    </row>
    <row r="323" spans="1:17" ht="26.85" hidden="1" customHeight="1" x14ac:dyDescent="0.15">
      <c r="A323" s="31" t="s">
        <v>463</v>
      </c>
      <c r="B323" s="32" t="s">
        <v>461</v>
      </c>
      <c r="C323" s="32" t="s">
        <v>455</v>
      </c>
      <c r="D323" s="47" t="s">
        <v>759</v>
      </c>
      <c r="E323" s="48" t="s">
        <v>798</v>
      </c>
      <c r="F323" s="70" t="s">
        <v>155</v>
      </c>
      <c r="G323" s="32" t="s">
        <v>147</v>
      </c>
      <c r="H323" s="50" t="s">
        <v>151</v>
      </c>
      <c r="I323" s="73" t="s">
        <v>1006</v>
      </c>
      <c r="J323" s="141">
        <v>1</v>
      </c>
      <c r="K323" s="142">
        <v>38718</v>
      </c>
      <c r="L323" s="142">
        <v>41730</v>
      </c>
      <c r="M323" s="142">
        <v>41789</v>
      </c>
      <c r="N323" s="105"/>
      <c r="O323" s="131"/>
      <c r="P323" s="131"/>
    </row>
    <row r="324" spans="1:17" ht="26.85" hidden="1" customHeight="1" x14ac:dyDescent="0.15">
      <c r="A324" s="31"/>
      <c r="B324" s="32"/>
      <c r="C324" s="32"/>
      <c r="D324" s="47"/>
      <c r="E324" s="48"/>
      <c r="F324" s="70"/>
      <c r="G324" s="32"/>
      <c r="H324" s="50"/>
      <c r="I324" s="73"/>
      <c r="J324" s="141"/>
      <c r="K324" s="142"/>
      <c r="L324" s="142"/>
      <c r="M324" s="142"/>
      <c r="N324" s="71"/>
      <c r="O324" s="129"/>
      <c r="P324" s="129"/>
    </row>
    <row r="325" spans="1:17" ht="26.85" hidden="1" customHeight="1" x14ac:dyDescent="0.15">
      <c r="A325" s="261"/>
      <c r="B325" s="177"/>
      <c r="C325" s="177"/>
      <c r="D325" s="174" t="str">
        <f>IF(A325="","",VLOOKUP(A325,#REF!,2,FALSE))</f>
        <v/>
      </c>
      <c r="E325" s="181" t="str">
        <f>IF(D325="共通",VLOOKUP(B325,#REF!,2,FALSE),IF(D325="総務",VLOOKUP(B325,#REF!,2,FALSE),IF(D325="人事",VLOOKUP(B325,#REF!,2,FALSE),IF(D325="財務",VLOOKUP(B325,#REF!,2,FALSE),IF(D325="税務",VLOOKUP(B325,#REF!,2,FALSE),IF(D325="住民",VLOOKUP(B325,#REF!,2,FALSE),IF(D325="福祉",VLOOKUP(B325,#REF!,2,FALSE),(""))))))))&amp;IF(D325="保健",VLOOKUP(B325,#REF!,2,FALSE),IF(D325="環境",VLOOKUP(B325,#REF!,2,FALSE),IF(D325="産業",VLOOKUP(B325,#REF!,2,FALSE),IF(D325="建設",VLOOKUP(B325,#REF!,2,FALSE),IF(D325="教育文化",VLOOKUP(B325,#REF!,2,FALSE),IF(D325="議会",VLOOKUP(B325,#REF!,2,FALSE),IF(D325="消防",VLOOKUP(B325,#REF!,2,FALSE),(""))))))))&amp;IF(D325="水道",VLOOKUP(B325,#REF!,2,FALSE),IF(D325="水道",VLOOKUP(B325,#REF!,2,FALSE),IF(D325="委員会等",VLOOKUP(B325,#REF!,2,FALSE),(""))))</f>
        <v/>
      </c>
      <c r="F325" s="176"/>
      <c r="G325" s="177"/>
      <c r="H325" s="178" t="str">
        <f>IF(G325="","",VLOOKUP(G325,$B$2:$C$5,2,FALSE))</f>
        <v/>
      </c>
      <c r="I325" s="179" t="s">
        <v>1325</v>
      </c>
      <c r="J325" s="195">
        <f>SUM(J326:J336)</f>
        <v>11</v>
      </c>
      <c r="K325" s="196"/>
      <c r="L325" s="196" t="str">
        <f>IF(H325="10年保存",IF(K325="","",DATE(YEAR(K325)+10,MONTH(K325)-MONTH(1),DAY(31)+1)),IF(H325="5年保存",IF(K325="","",DATE(YEAR(K325)+5,MONTH(K325)-MONTH(1),DAY(31)+1)),IF(H325="2年保存",IF(K325="","",DATE(YEAR(K325)+2,MONTH(K325)-MONTH(1),DAY(31)+1)),(""))))</f>
        <v/>
      </c>
      <c r="M325" s="196"/>
      <c r="N325" s="178"/>
      <c r="O325" s="129"/>
      <c r="P325" s="129"/>
      <c r="Q325" s="14">
        <f>COUNTIF($I$499:$I$499,I325)</f>
        <v>0</v>
      </c>
    </row>
    <row r="326" spans="1:17" ht="26.85" hidden="1" customHeight="1" x14ac:dyDescent="0.15">
      <c r="A326" s="31" t="s">
        <v>463</v>
      </c>
      <c r="B326" s="32" t="s">
        <v>461</v>
      </c>
      <c r="C326" s="32" t="s">
        <v>455</v>
      </c>
      <c r="D326" s="47" t="s">
        <v>759</v>
      </c>
      <c r="E326" s="48" t="s">
        <v>798</v>
      </c>
      <c r="F326" s="70" t="s">
        <v>155</v>
      </c>
      <c r="G326" s="32" t="s">
        <v>147</v>
      </c>
      <c r="H326" s="50" t="s">
        <v>151</v>
      </c>
      <c r="I326" s="73" t="s">
        <v>1093</v>
      </c>
      <c r="J326" s="141">
        <v>1</v>
      </c>
      <c r="K326" s="142">
        <v>38718</v>
      </c>
      <c r="L326" s="142">
        <v>42095</v>
      </c>
      <c r="M326" s="144">
        <v>42228</v>
      </c>
      <c r="N326" s="71"/>
      <c r="O326" s="129"/>
      <c r="P326" s="129"/>
    </row>
    <row r="327" spans="1:17" ht="26.85" hidden="1" customHeight="1" x14ac:dyDescent="0.15">
      <c r="A327" s="31" t="s">
        <v>463</v>
      </c>
      <c r="B327" s="32" t="s">
        <v>461</v>
      </c>
      <c r="C327" s="32" t="s">
        <v>455</v>
      </c>
      <c r="D327" s="47" t="s">
        <v>759</v>
      </c>
      <c r="E327" s="48" t="s">
        <v>798</v>
      </c>
      <c r="F327" s="70" t="s">
        <v>155</v>
      </c>
      <c r="G327" s="32" t="s">
        <v>147</v>
      </c>
      <c r="H327" s="50" t="s">
        <v>151</v>
      </c>
      <c r="I327" s="73" t="s">
        <v>1094</v>
      </c>
      <c r="J327" s="141">
        <v>1</v>
      </c>
      <c r="K327" s="142">
        <v>38718</v>
      </c>
      <c r="L327" s="142">
        <v>42095</v>
      </c>
      <c r="M327" s="144">
        <v>42228</v>
      </c>
      <c r="N327" s="71"/>
      <c r="O327" s="129"/>
      <c r="P327" s="129"/>
    </row>
    <row r="328" spans="1:17" ht="26.85" hidden="1" customHeight="1" x14ac:dyDescent="0.15">
      <c r="A328" s="31" t="s">
        <v>463</v>
      </c>
      <c r="B328" s="32" t="s">
        <v>461</v>
      </c>
      <c r="C328" s="32" t="s">
        <v>455</v>
      </c>
      <c r="D328" s="47" t="s">
        <v>759</v>
      </c>
      <c r="E328" s="48" t="s">
        <v>798</v>
      </c>
      <c r="F328" s="70" t="s">
        <v>155</v>
      </c>
      <c r="G328" s="32" t="s">
        <v>147</v>
      </c>
      <c r="H328" s="50" t="s">
        <v>151</v>
      </c>
      <c r="I328" s="73" t="s">
        <v>1095</v>
      </c>
      <c r="J328" s="141">
        <v>1</v>
      </c>
      <c r="K328" s="142">
        <v>38718</v>
      </c>
      <c r="L328" s="142">
        <v>42095</v>
      </c>
      <c r="M328" s="144">
        <v>42228</v>
      </c>
      <c r="N328" s="71"/>
      <c r="O328" s="129"/>
      <c r="P328" s="129"/>
    </row>
    <row r="329" spans="1:17" ht="26.85" hidden="1" customHeight="1" x14ac:dyDescent="0.15">
      <c r="A329" s="31" t="s">
        <v>463</v>
      </c>
      <c r="B329" s="32" t="s">
        <v>461</v>
      </c>
      <c r="C329" s="32" t="s">
        <v>455</v>
      </c>
      <c r="D329" s="47" t="s">
        <v>759</v>
      </c>
      <c r="E329" s="48" t="s">
        <v>798</v>
      </c>
      <c r="F329" s="70" t="s">
        <v>155</v>
      </c>
      <c r="G329" s="32" t="s">
        <v>147</v>
      </c>
      <c r="H329" s="50" t="s">
        <v>151</v>
      </c>
      <c r="I329" s="73" t="s">
        <v>1096</v>
      </c>
      <c r="J329" s="141">
        <v>1</v>
      </c>
      <c r="K329" s="142">
        <v>38718</v>
      </c>
      <c r="L329" s="142">
        <v>42095</v>
      </c>
      <c r="M329" s="144">
        <v>42228</v>
      </c>
      <c r="N329" s="71"/>
      <c r="O329" s="129"/>
      <c r="P329" s="129"/>
    </row>
    <row r="330" spans="1:17" ht="26.85" hidden="1" customHeight="1" x14ac:dyDescent="0.15">
      <c r="A330" s="31" t="s">
        <v>463</v>
      </c>
      <c r="B330" s="32" t="s">
        <v>461</v>
      </c>
      <c r="C330" s="32" t="s">
        <v>455</v>
      </c>
      <c r="D330" s="47" t="s">
        <v>759</v>
      </c>
      <c r="E330" s="48" t="s">
        <v>798</v>
      </c>
      <c r="F330" s="70" t="s">
        <v>155</v>
      </c>
      <c r="G330" s="32" t="s">
        <v>147</v>
      </c>
      <c r="H330" s="50" t="s">
        <v>151</v>
      </c>
      <c r="I330" s="73" t="s">
        <v>1097</v>
      </c>
      <c r="J330" s="141">
        <v>1</v>
      </c>
      <c r="K330" s="142">
        <v>38718</v>
      </c>
      <c r="L330" s="142">
        <v>42095</v>
      </c>
      <c r="M330" s="144">
        <v>42228</v>
      </c>
      <c r="N330" s="71"/>
      <c r="O330" s="129"/>
      <c r="P330" s="129"/>
    </row>
    <row r="331" spans="1:17" ht="26.85" hidden="1" customHeight="1" x14ac:dyDescent="0.15">
      <c r="A331" s="31" t="s">
        <v>463</v>
      </c>
      <c r="B331" s="32" t="s">
        <v>461</v>
      </c>
      <c r="C331" s="32" t="s">
        <v>455</v>
      </c>
      <c r="D331" s="47" t="s">
        <v>759</v>
      </c>
      <c r="E331" s="48" t="s">
        <v>798</v>
      </c>
      <c r="F331" s="70" t="s">
        <v>155</v>
      </c>
      <c r="G331" s="32" t="s">
        <v>147</v>
      </c>
      <c r="H331" s="50" t="s">
        <v>151</v>
      </c>
      <c r="I331" s="73" t="s">
        <v>1098</v>
      </c>
      <c r="J331" s="141">
        <v>1</v>
      </c>
      <c r="K331" s="142">
        <v>38718</v>
      </c>
      <c r="L331" s="142">
        <v>42095</v>
      </c>
      <c r="M331" s="144">
        <v>42228</v>
      </c>
      <c r="N331" s="71"/>
      <c r="O331" s="129"/>
      <c r="P331" s="129"/>
    </row>
    <row r="332" spans="1:17" ht="26.85" hidden="1" customHeight="1" x14ac:dyDescent="0.15">
      <c r="A332" s="31" t="s">
        <v>463</v>
      </c>
      <c r="B332" s="32" t="s">
        <v>461</v>
      </c>
      <c r="C332" s="32" t="s">
        <v>455</v>
      </c>
      <c r="D332" s="47" t="s">
        <v>759</v>
      </c>
      <c r="E332" s="48" t="s">
        <v>798</v>
      </c>
      <c r="F332" s="70" t="s">
        <v>155</v>
      </c>
      <c r="G332" s="32" t="s">
        <v>147</v>
      </c>
      <c r="H332" s="50" t="s">
        <v>151</v>
      </c>
      <c r="I332" s="73" t="s">
        <v>1099</v>
      </c>
      <c r="J332" s="141">
        <v>1</v>
      </c>
      <c r="K332" s="142">
        <v>38718</v>
      </c>
      <c r="L332" s="142">
        <v>42095</v>
      </c>
      <c r="M332" s="144">
        <v>42228</v>
      </c>
      <c r="N332" s="71"/>
      <c r="O332" s="129"/>
      <c r="P332" s="129"/>
    </row>
    <row r="333" spans="1:17" ht="26.85" hidden="1" customHeight="1" x14ac:dyDescent="0.15">
      <c r="A333" s="31" t="s">
        <v>463</v>
      </c>
      <c r="B333" s="32" t="s">
        <v>461</v>
      </c>
      <c r="C333" s="32" t="s">
        <v>455</v>
      </c>
      <c r="D333" s="47" t="s">
        <v>759</v>
      </c>
      <c r="E333" s="48" t="s">
        <v>798</v>
      </c>
      <c r="F333" s="70" t="s">
        <v>155</v>
      </c>
      <c r="G333" s="32" t="s">
        <v>147</v>
      </c>
      <c r="H333" s="50" t="s">
        <v>151</v>
      </c>
      <c r="I333" s="73" t="s">
        <v>1100</v>
      </c>
      <c r="J333" s="141">
        <v>1</v>
      </c>
      <c r="K333" s="142">
        <v>38718</v>
      </c>
      <c r="L333" s="142">
        <v>42095</v>
      </c>
      <c r="M333" s="144">
        <v>42228</v>
      </c>
      <c r="N333" s="71"/>
      <c r="O333" s="129"/>
      <c r="P333" s="129"/>
    </row>
    <row r="334" spans="1:17" ht="26.85" hidden="1" customHeight="1" x14ac:dyDescent="0.15">
      <c r="A334" s="31" t="s">
        <v>463</v>
      </c>
      <c r="B334" s="32" t="s">
        <v>461</v>
      </c>
      <c r="C334" s="32" t="s">
        <v>455</v>
      </c>
      <c r="D334" s="47" t="s">
        <v>759</v>
      </c>
      <c r="E334" s="48" t="s">
        <v>798</v>
      </c>
      <c r="F334" s="70" t="s">
        <v>155</v>
      </c>
      <c r="G334" s="32" t="s">
        <v>147</v>
      </c>
      <c r="H334" s="50" t="s">
        <v>151</v>
      </c>
      <c r="I334" s="73" t="s">
        <v>1101</v>
      </c>
      <c r="J334" s="141">
        <v>1</v>
      </c>
      <c r="K334" s="142">
        <v>38718</v>
      </c>
      <c r="L334" s="142">
        <v>42095</v>
      </c>
      <c r="M334" s="144">
        <v>42228</v>
      </c>
      <c r="N334" s="71"/>
      <c r="O334" s="129"/>
      <c r="P334" s="129"/>
    </row>
    <row r="335" spans="1:17" ht="26.85" hidden="1" customHeight="1" x14ac:dyDescent="0.15">
      <c r="A335" s="31" t="s">
        <v>463</v>
      </c>
      <c r="B335" s="32" t="s">
        <v>461</v>
      </c>
      <c r="C335" s="32" t="s">
        <v>455</v>
      </c>
      <c r="D335" s="47" t="s">
        <v>759</v>
      </c>
      <c r="E335" s="48" t="s">
        <v>798</v>
      </c>
      <c r="F335" s="70" t="s">
        <v>155</v>
      </c>
      <c r="G335" s="32" t="s">
        <v>147</v>
      </c>
      <c r="H335" s="50" t="s">
        <v>151</v>
      </c>
      <c r="I335" s="73" t="s">
        <v>1102</v>
      </c>
      <c r="J335" s="141">
        <v>1</v>
      </c>
      <c r="K335" s="142">
        <v>38718</v>
      </c>
      <c r="L335" s="142">
        <v>42095</v>
      </c>
      <c r="M335" s="144">
        <v>42228</v>
      </c>
      <c r="N335" s="71"/>
      <c r="O335" s="129"/>
      <c r="P335" s="129"/>
    </row>
    <row r="336" spans="1:17" ht="26.85" hidden="1" customHeight="1" x14ac:dyDescent="0.15">
      <c r="A336" s="31" t="s">
        <v>463</v>
      </c>
      <c r="B336" s="32" t="s">
        <v>461</v>
      </c>
      <c r="C336" s="32" t="s">
        <v>455</v>
      </c>
      <c r="D336" s="47" t="s">
        <v>759</v>
      </c>
      <c r="E336" s="48" t="s">
        <v>798</v>
      </c>
      <c r="F336" s="70" t="s">
        <v>155</v>
      </c>
      <c r="G336" s="32" t="s">
        <v>147</v>
      </c>
      <c r="H336" s="50" t="s">
        <v>151</v>
      </c>
      <c r="I336" s="73" t="s">
        <v>1103</v>
      </c>
      <c r="J336" s="141">
        <v>1</v>
      </c>
      <c r="K336" s="142">
        <v>38718</v>
      </c>
      <c r="L336" s="142">
        <v>42095</v>
      </c>
      <c r="M336" s="144">
        <v>42228</v>
      </c>
      <c r="N336" s="71"/>
      <c r="O336" s="129"/>
      <c r="P336" s="129"/>
    </row>
    <row r="337" spans="1:17" ht="26.85" hidden="1" customHeight="1" x14ac:dyDescent="0.15">
      <c r="A337" s="31"/>
      <c r="B337" s="32"/>
      <c r="C337" s="32"/>
      <c r="D337" s="47" t="str">
        <f>IF(A337="","",VLOOKUP(A337,#REF!,2,FALSE))</f>
        <v/>
      </c>
      <c r="E337" s="69" t="str">
        <f>IF(D337="共通",VLOOKUP(B337,#REF!,2,FALSE),IF(D337="総務",VLOOKUP(B337,#REF!,2,FALSE),IF(D337="人事",VLOOKUP(B337,#REF!,2,FALSE),IF(D337="財務",VLOOKUP(B337,#REF!,2,FALSE),IF(D337="税務",VLOOKUP(B337,#REF!,2,FALSE),IF(D337="住民",VLOOKUP(B337,#REF!,2,FALSE),IF(D337="福祉",VLOOKUP(B337,#REF!,2,FALSE),(""))))))))&amp;IF(D337="保健",VLOOKUP(B337,#REF!,2,FALSE),IF(D337="環境",VLOOKUP(B337,#REF!,2,FALSE),IF(D337="産業",VLOOKUP(B337,#REF!,2,FALSE),IF(D337="建設",VLOOKUP(B337,#REF!,2,FALSE),IF(D337="教育文化",VLOOKUP(B337,#REF!,2,FALSE),IF(D337="議会",VLOOKUP(B337,#REF!,2,FALSE),IF(D337="消防",VLOOKUP(B337,#REF!,2,FALSE),(""))))))))&amp;IF(D337="水道",VLOOKUP(B337,#REF!,2,FALSE),IF(D337="水道",VLOOKUP(B337,#REF!,2,FALSE),IF(D337="委員会等",VLOOKUP(B337,#REF!,2,FALSE),(""))))</f>
        <v/>
      </c>
      <c r="F337" s="70"/>
      <c r="G337" s="32"/>
      <c r="H337" s="50" t="str">
        <f>IF(G337="","",VLOOKUP(G337,$B$2:$C$5,2,FALSE))</f>
        <v/>
      </c>
      <c r="I337" s="170" t="s">
        <v>1332</v>
      </c>
      <c r="J337" s="197">
        <f>SUM(J338:J356)</f>
        <v>19</v>
      </c>
      <c r="K337" s="140"/>
      <c r="L337" s="140" t="str">
        <f>IF(H337="10年保存",IF(K337="","",DATE(YEAR(K337)+10,MONTH(K337)-MONTH(1),DAY(31)+1)),IF(H337="5年保存",IF(K337="","",DATE(YEAR(K337)+5,MONTH(K337)-MONTH(1),DAY(31)+1)),IF(H337="2年保存",IF(K337="","",DATE(YEAR(K337)+2,MONTH(K337)-MONTH(1),DAY(31)+1)),(""))))</f>
        <v/>
      </c>
      <c r="M337" s="144"/>
      <c r="N337" s="105"/>
      <c r="O337" s="131"/>
      <c r="P337" s="131"/>
      <c r="Q337" s="14">
        <f>COUNTIF($I$499:$I$499,I337)</f>
        <v>0</v>
      </c>
    </row>
    <row r="338" spans="1:17" ht="26.85" hidden="1" customHeight="1" x14ac:dyDescent="0.15">
      <c r="A338" s="31" t="s">
        <v>463</v>
      </c>
      <c r="B338" s="32" t="s">
        <v>461</v>
      </c>
      <c r="C338" s="32" t="s">
        <v>455</v>
      </c>
      <c r="D338" s="47" t="s">
        <v>759</v>
      </c>
      <c r="E338" s="48" t="s">
        <v>798</v>
      </c>
      <c r="F338" s="70" t="s">
        <v>155</v>
      </c>
      <c r="G338" s="32" t="s">
        <v>147</v>
      </c>
      <c r="H338" s="50" t="s">
        <v>151</v>
      </c>
      <c r="I338" s="73" t="s">
        <v>320</v>
      </c>
      <c r="J338" s="141">
        <v>1</v>
      </c>
      <c r="K338" s="142">
        <v>38718</v>
      </c>
      <c r="L338" s="142">
        <v>42095</v>
      </c>
      <c r="M338" s="144">
        <v>42228</v>
      </c>
      <c r="N338" s="105"/>
      <c r="O338" s="131"/>
      <c r="P338" s="131"/>
    </row>
    <row r="339" spans="1:17" ht="26.85" hidden="1" customHeight="1" x14ac:dyDescent="0.15">
      <c r="A339" s="31" t="s">
        <v>463</v>
      </c>
      <c r="B339" s="32" t="s">
        <v>461</v>
      </c>
      <c r="C339" s="32" t="s">
        <v>455</v>
      </c>
      <c r="D339" s="47" t="s">
        <v>759</v>
      </c>
      <c r="E339" s="48" t="s">
        <v>798</v>
      </c>
      <c r="F339" s="70" t="s">
        <v>155</v>
      </c>
      <c r="G339" s="32" t="s">
        <v>147</v>
      </c>
      <c r="H339" s="50" t="s">
        <v>151</v>
      </c>
      <c r="I339" s="73" t="s">
        <v>321</v>
      </c>
      <c r="J339" s="141">
        <v>1</v>
      </c>
      <c r="K339" s="142">
        <v>38718</v>
      </c>
      <c r="L339" s="142">
        <v>42095</v>
      </c>
      <c r="M339" s="144">
        <v>42228</v>
      </c>
      <c r="N339" s="105"/>
      <c r="O339" s="131"/>
      <c r="P339" s="131"/>
    </row>
    <row r="340" spans="1:17" ht="26.85" hidden="1" customHeight="1" x14ac:dyDescent="0.15">
      <c r="A340" s="31" t="s">
        <v>463</v>
      </c>
      <c r="B340" s="32" t="s">
        <v>461</v>
      </c>
      <c r="C340" s="32" t="s">
        <v>455</v>
      </c>
      <c r="D340" s="47" t="s">
        <v>759</v>
      </c>
      <c r="E340" s="48" t="s">
        <v>798</v>
      </c>
      <c r="F340" s="70" t="s">
        <v>155</v>
      </c>
      <c r="G340" s="32" t="s">
        <v>147</v>
      </c>
      <c r="H340" s="50" t="s">
        <v>151</v>
      </c>
      <c r="I340" s="73" t="s">
        <v>322</v>
      </c>
      <c r="J340" s="141">
        <v>1</v>
      </c>
      <c r="K340" s="142">
        <v>38718</v>
      </c>
      <c r="L340" s="142">
        <v>42095</v>
      </c>
      <c r="M340" s="144">
        <v>42228</v>
      </c>
      <c r="N340" s="105"/>
      <c r="O340" s="131"/>
      <c r="P340" s="131"/>
    </row>
    <row r="341" spans="1:17" ht="26.85" hidden="1" customHeight="1" x14ac:dyDescent="0.15">
      <c r="A341" s="31" t="s">
        <v>463</v>
      </c>
      <c r="B341" s="32" t="s">
        <v>461</v>
      </c>
      <c r="C341" s="32" t="s">
        <v>455</v>
      </c>
      <c r="D341" s="47" t="s">
        <v>759</v>
      </c>
      <c r="E341" s="48" t="s">
        <v>798</v>
      </c>
      <c r="F341" s="70" t="s">
        <v>155</v>
      </c>
      <c r="G341" s="32" t="s">
        <v>147</v>
      </c>
      <c r="H341" s="50" t="s">
        <v>151</v>
      </c>
      <c r="I341" s="73" t="s">
        <v>323</v>
      </c>
      <c r="J341" s="141">
        <v>1</v>
      </c>
      <c r="K341" s="142">
        <v>38718</v>
      </c>
      <c r="L341" s="142">
        <v>42095</v>
      </c>
      <c r="M341" s="144">
        <v>42228</v>
      </c>
      <c r="N341" s="105"/>
      <c r="O341" s="131"/>
      <c r="P341" s="131"/>
    </row>
    <row r="342" spans="1:17" ht="26.85" hidden="1" customHeight="1" x14ac:dyDescent="0.15">
      <c r="A342" s="31" t="s">
        <v>463</v>
      </c>
      <c r="B342" s="32" t="s">
        <v>461</v>
      </c>
      <c r="C342" s="32" t="s">
        <v>455</v>
      </c>
      <c r="D342" s="47" t="s">
        <v>759</v>
      </c>
      <c r="E342" s="48" t="s">
        <v>798</v>
      </c>
      <c r="F342" s="70" t="s">
        <v>155</v>
      </c>
      <c r="G342" s="32" t="s">
        <v>147</v>
      </c>
      <c r="H342" s="50" t="s">
        <v>151</v>
      </c>
      <c r="I342" s="73" t="s">
        <v>324</v>
      </c>
      <c r="J342" s="141">
        <v>1</v>
      </c>
      <c r="K342" s="142">
        <v>38718</v>
      </c>
      <c r="L342" s="142">
        <v>42095</v>
      </c>
      <c r="M342" s="144">
        <v>42228</v>
      </c>
      <c r="N342" s="105"/>
      <c r="O342" s="131"/>
      <c r="P342" s="131"/>
    </row>
    <row r="343" spans="1:17" ht="26.85" hidden="1" customHeight="1" x14ac:dyDescent="0.15">
      <c r="A343" s="31" t="s">
        <v>463</v>
      </c>
      <c r="B343" s="32" t="s">
        <v>461</v>
      </c>
      <c r="C343" s="32" t="s">
        <v>455</v>
      </c>
      <c r="D343" s="47" t="s">
        <v>759</v>
      </c>
      <c r="E343" s="48" t="s">
        <v>798</v>
      </c>
      <c r="F343" s="70" t="s">
        <v>155</v>
      </c>
      <c r="G343" s="32" t="s">
        <v>147</v>
      </c>
      <c r="H343" s="50" t="s">
        <v>151</v>
      </c>
      <c r="I343" s="73" t="s">
        <v>928</v>
      </c>
      <c r="J343" s="141">
        <v>1</v>
      </c>
      <c r="K343" s="142">
        <v>38718</v>
      </c>
      <c r="L343" s="142">
        <v>42095</v>
      </c>
      <c r="M343" s="144">
        <v>42228</v>
      </c>
      <c r="N343" s="105"/>
      <c r="O343" s="131"/>
      <c r="P343" s="131"/>
    </row>
    <row r="344" spans="1:17" ht="26.85" hidden="1" customHeight="1" x14ac:dyDescent="0.15">
      <c r="A344" s="31" t="s">
        <v>463</v>
      </c>
      <c r="B344" s="32" t="s">
        <v>461</v>
      </c>
      <c r="C344" s="32" t="s">
        <v>455</v>
      </c>
      <c r="D344" s="47" t="s">
        <v>759</v>
      </c>
      <c r="E344" s="48" t="s">
        <v>798</v>
      </c>
      <c r="F344" s="70" t="s">
        <v>155</v>
      </c>
      <c r="G344" s="32" t="s">
        <v>147</v>
      </c>
      <c r="H344" s="50" t="s">
        <v>151</v>
      </c>
      <c r="I344" s="73" t="s">
        <v>927</v>
      </c>
      <c r="J344" s="141">
        <v>1</v>
      </c>
      <c r="K344" s="142">
        <v>38718</v>
      </c>
      <c r="L344" s="142">
        <v>42095</v>
      </c>
      <c r="M344" s="144">
        <v>42228</v>
      </c>
      <c r="N344" s="105"/>
      <c r="O344" s="131"/>
      <c r="P344" s="131"/>
    </row>
    <row r="345" spans="1:17" ht="26.85" hidden="1" customHeight="1" x14ac:dyDescent="0.15">
      <c r="A345" s="31" t="s">
        <v>463</v>
      </c>
      <c r="B345" s="32" t="s">
        <v>461</v>
      </c>
      <c r="C345" s="32" t="s">
        <v>455</v>
      </c>
      <c r="D345" s="47" t="s">
        <v>759</v>
      </c>
      <c r="E345" s="48" t="s">
        <v>798</v>
      </c>
      <c r="F345" s="70" t="s">
        <v>155</v>
      </c>
      <c r="G345" s="32" t="s">
        <v>147</v>
      </c>
      <c r="H345" s="50" t="s">
        <v>151</v>
      </c>
      <c r="I345" s="73" t="s">
        <v>929</v>
      </c>
      <c r="J345" s="141">
        <v>1</v>
      </c>
      <c r="K345" s="142">
        <v>38718</v>
      </c>
      <c r="L345" s="142">
        <v>42095</v>
      </c>
      <c r="M345" s="144">
        <v>42228</v>
      </c>
      <c r="N345" s="105"/>
      <c r="O345" s="131"/>
      <c r="P345" s="131"/>
    </row>
    <row r="346" spans="1:17" ht="26.85" hidden="1" customHeight="1" x14ac:dyDescent="0.15">
      <c r="A346" s="31" t="s">
        <v>463</v>
      </c>
      <c r="B346" s="32" t="s">
        <v>461</v>
      </c>
      <c r="C346" s="32" t="s">
        <v>455</v>
      </c>
      <c r="D346" s="47" t="s">
        <v>759</v>
      </c>
      <c r="E346" s="48" t="s">
        <v>798</v>
      </c>
      <c r="F346" s="70" t="s">
        <v>155</v>
      </c>
      <c r="G346" s="32" t="s">
        <v>147</v>
      </c>
      <c r="H346" s="50" t="s">
        <v>151</v>
      </c>
      <c r="I346" s="73" t="s">
        <v>930</v>
      </c>
      <c r="J346" s="141">
        <v>1</v>
      </c>
      <c r="K346" s="142">
        <v>38718</v>
      </c>
      <c r="L346" s="142">
        <v>42095</v>
      </c>
      <c r="M346" s="144">
        <v>42228</v>
      </c>
      <c r="N346" s="105"/>
      <c r="O346" s="131"/>
      <c r="P346" s="131"/>
    </row>
    <row r="347" spans="1:17" ht="26.85" hidden="1" customHeight="1" x14ac:dyDescent="0.15">
      <c r="A347" s="31" t="s">
        <v>463</v>
      </c>
      <c r="B347" s="32" t="s">
        <v>461</v>
      </c>
      <c r="C347" s="32" t="s">
        <v>455</v>
      </c>
      <c r="D347" s="47" t="s">
        <v>759</v>
      </c>
      <c r="E347" s="48" t="s">
        <v>798</v>
      </c>
      <c r="F347" s="70" t="s">
        <v>155</v>
      </c>
      <c r="G347" s="32" t="s">
        <v>147</v>
      </c>
      <c r="H347" s="50" t="s">
        <v>151</v>
      </c>
      <c r="I347" s="73" t="s">
        <v>931</v>
      </c>
      <c r="J347" s="141">
        <v>1</v>
      </c>
      <c r="K347" s="142">
        <v>38718</v>
      </c>
      <c r="L347" s="142">
        <v>42095</v>
      </c>
      <c r="M347" s="144">
        <v>42228</v>
      </c>
      <c r="N347" s="105"/>
      <c r="O347" s="131"/>
      <c r="P347" s="131"/>
    </row>
    <row r="348" spans="1:17" ht="26.85" hidden="1" customHeight="1" x14ac:dyDescent="0.15">
      <c r="A348" s="31" t="s">
        <v>463</v>
      </c>
      <c r="B348" s="32" t="s">
        <v>461</v>
      </c>
      <c r="C348" s="32" t="s">
        <v>455</v>
      </c>
      <c r="D348" s="47" t="s">
        <v>759</v>
      </c>
      <c r="E348" s="48" t="s">
        <v>798</v>
      </c>
      <c r="F348" s="70" t="s">
        <v>155</v>
      </c>
      <c r="G348" s="32" t="s">
        <v>147</v>
      </c>
      <c r="H348" s="50" t="s">
        <v>151</v>
      </c>
      <c r="I348" s="73" t="s">
        <v>932</v>
      </c>
      <c r="J348" s="141">
        <v>1</v>
      </c>
      <c r="K348" s="142">
        <v>38718</v>
      </c>
      <c r="L348" s="142">
        <v>42095</v>
      </c>
      <c r="M348" s="144">
        <v>42228</v>
      </c>
      <c r="N348" s="105"/>
      <c r="O348" s="131"/>
      <c r="P348" s="131"/>
    </row>
    <row r="349" spans="1:17" ht="26.85" hidden="1" customHeight="1" x14ac:dyDescent="0.15">
      <c r="A349" s="31" t="s">
        <v>463</v>
      </c>
      <c r="B349" s="32" t="s">
        <v>461</v>
      </c>
      <c r="C349" s="32" t="s">
        <v>455</v>
      </c>
      <c r="D349" s="47" t="s">
        <v>759</v>
      </c>
      <c r="E349" s="48" t="s">
        <v>798</v>
      </c>
      <c r="F349" s="70" t="s">
        <v>155</v>
      </c>
      <c r="G349" s="32" t="s">
        <v>147</v>
      </c>
      <c r="H349" s="50" t="s">
        <v>151</v>
      </c>
      <c r="I349" s="73" t="s">
        <v>933</v>
      </c>
      <c r="J349" s="141">
        <v>1</v>
      </c>
      <c r="K349" s="142">
        <v>38718</v>
      </c>
      <c r="L349" s="142">
        <v>42095</v>
      </c>
      <c r="M349" s="144">
        <v>42228</v>
      </c>
      <c r="N349" s="105"/>
      <c r="O349" s="131"/>
      <c r="P349" s="131"/>
    </row>
    <row r="350" spans="1:17" ht="26.85" hidden="1" customHeight="1" x14ac:dyDescent="0.15">
      <c r="A350" s="31" t="s">
        <v>463</v>
      </c>
      <c r="B350" s="32" t="s">
        <v>461</v>
      </c>
      <c r="C350" s="32" t="s">
        <v>455</v>
      </c>
      <c r="D350" s="47" t="s">
        <v>759</v>
      </c>
      <c r="E350" s="48" t="s">
        <v>798</v>
      </c>
      <c r="F350" s="70" t="s">
        <v>155</v>
      </c>
      <c r="G350" s="32" t="s">
        <v>147</v>
      </c>
      <c r="H350" s="50" t="s">
        <v>151</v>
      </c>
      <c r="I350" s="73" t="s">
        <v>934</v>
      </c>
      <c r="J350" s="141">
        <v>1</v>
      </c>
      <c r="K350" s="142">
        <v>38718</v>
      </c>
      <c r="L350" s="142">
        <v>42095</v>
      </c>
      <c r="M350" s="144">
        <v>42228</v>
      </c>
      <c r="N350" s="105"/>
      <c r="O350" s="131"/>
      <c r="P350" s="131"/>
    </row>
    <row r="351" spans="1:17" ht="26.85" hidden="1" customHeight="1" x14ac:dyDescent="0.15">
      <c r="A351" s="31" t="s">
        <v>463</v>
      </c>
      <c r="B351" s="32" t="s">
        <v>461</v>
      </c>
      <c r="C351" s="32" t="s">
        <v>455</v>
      </c>
      <c r="D351" s="47" t="s">
        <v>759</v>
      </c>
      <c r="E351" s="48" t="s">
        <v>798</v>
      </c>
      <c r="F351" s="70" t="s">
        <v>155</v>
      </c>
      <c r="G351" s="32" t="s">
        <v>147</v>
      </c>
      <c r="H351" s="50" t="s">
        <v>151</v>
      </c>
      <c r="I351" s="73" t="s">
        <v>935</v>
      </c>
      <c r="J351" s="141">
        <v>1</v>
      </c>
      <c r="K351" s="142">
        <v>38718</v>
      </c>
      <c r="L351" s="142">
        <v>42095</v>
      </c>
      <c r="M351" s="144">
        <v>42228</v>
      </c>
      <c r="N351" s="105"/>
      <c r="O351" s="131"/>
      <c r="P351" s="131"/>
    </row>
    <row r="352" spans="1:17" ht="26.85" hidden="1" customHeight="1" x14ac:dyDescent="0.15">
      <c r="A352" s="31" t="s">
        <v>463</v>
      </c>
      <c r="B352" s="32" t="s">
        <v>461</v>
      </c>
      <c r="C352" s="32" t="s">
        <v>455</v>
      </c>
      <c r="D352" s="47" t="s">
        <v>759</v>
      </c>
      <c r="E352" s="48" t="s">
        <v>798</v>
      </c>
      <c r="F352" s="70" t="s">
        <v>155</v>
      </c>
      <c r="G352" s="32" t="s">
        <v>147</v>
      </c>
      <c r="H352" s="50" t="s">
        <v>151</v>
      </c>
      <c r="I352" s="73" t="s">
        <v>936</v>
      </c>
      <c r="J352" s="141">
        <v>1</v>
      </c>
      <c r="K352" s="142">
        <v>38718</v>
      </c>
      <c r="L352" s="142">
        <v>42095</v>
      </c>
      <c r="M352" s="144">
        <v>42228</v>
      </c>
      <c r="N352" s="105"/>
      <c r="O352" s="131"/>
      <c r="P352" s="131"/>
    </row>
    <row r="353" spans="1:17" ht="26.85" hidden="1" customHeight="1" x14ac:dyDescent="0.15">
      <c r="A353" s="31" t="s">
        <v>463</v>
      </c>
      <c r="B353" s="32" t="s">
        <v>461</v>
      </c>
      <c r="C353" s="32" t="s">
        <v>455</v>
      </c>
      <c r="D353" s="47" t="s">
        <v>759</v>
      </c>
      <c r="E353" s="48" t="s">
        <v>798</v>
      </c>
      <c r="F353" s="70" t="s">
        <v>155</v>
      </c>
      <c r="G353" s="32" t="s">
        <v>147</v>
      </c>
      <c r="H353" s="50" t="s">
        <v>151</v>
      </c>
      <c r="I353" s="73" t="s">
        <v>937</v>
      </c>
      <c r="J353" s="141">
        <v>1</v>
      </c>
      <c r="K353" s="142">
        <v>38718</v>
      </c>
      <c r="L353" s="142">
        <v>42095</v>
      </c>
      <c r="M353" s="144">
        <v>42228</v>
      </c>
      <c r="N353" s="105"/>
      <c r="O353" s="131"/>
      <c r="P353" s="131"/>
    </row>
    <row r="354" spans="1:17" ht="26.85" hidden="1" customHeight="1" x14ac:dyDescent="0.15">
      <c r="A354" s="31" t="s">
        <v>463</v>
      </c>
      <c r="B354" s="32" t="s">
        <v>461</v>
      </c>
      <c r="C354" s="32" t="s">
        <v>455</v>
      </c>
      <c r="D354" s="47" t="s">
        <v>759</v>
      </c>
      <c r="E354" s="48" t="s">
        <v>798</v>
      </c>
      <c r="F354" s="70" t="s">
        <v>155</v>
      </c>
      <c r="G354" s="32" t="s">
        <v>147</v>
      </c>
      <c r="H354" s="50" t="s">
        <v>151</v>
      </c>
      <c r="I354" s="73" t="s">
        <v>28</v>
      </c>
      <c r="J354" s="141">
        <v>1</v>
      </c>
      <c r="K354" s="142">
        <v>38718</v>
      </c>
      <c r="L354" s="142">
        <v>42095</v>
      </c>
      <c r="M354" s="144">
        <v>42228</v>
      </c>
      <c r="N354" s="105"/>
      <c r="O354" s="131"/>
      <c r="P354" s="131"/>
    </row>
    <row r="355" spans="1:17" ht="26.85" hidden="1" customHeight="1" x14ac:dyDescent="0.15">
      <c r="A355" s="31" t="s">
        <v>463</v>
      </c>
      <c r="B355" s="32" t="s">
        <v>461</v>
      </c>
      <c r="C355" s="32" t="s">
        <v>455</v>
      </c>
      <c r="D355" s="47" t="s">
        <v>759</v>
      </c>
      <c r="E355" s="48" t="s">
        <v>798</v>
      </c>
      <c r="F355" s="70" t="s">
        <v>155</v>
      </c>
      <c r="G355" s="32" t="s">
        <v>147</v>
      </c>
      <c r="H355" s="50" t="s">
        <v>151</v>
      </c>
      <c r="I355" s="73" t="s">
        <v>29</v>
      </c>
      <c r="J355" s="141">
        <v>1</v>
      </c>
      <c r="K355" s="142">
        <v>38718</v>
      </c>
      <c r="L355" s="142">
        <v>42095</v>
      </c>
      <c r="M355" s="144">
        <v>42228</v>
      </c>
      <c r="N355" s="105"/>
      <c r="O355" s="131"/>
      <c r="P355" s="131"/>
    </row>
    <row r="356" spans="1:17" ht="26.85" hidden="1" customHeight="1" x14ac:dyDescent="0.15">
      <c r="A356" s="31" t="s">
        <v>463</v>
      </c>
      <c r="B356" s="32" t="s">
        <v>461</v>
      </c>
      <c r="C356" s="32" t="s">
        <v>455</v>
      </c>
      <c r="D356" s="47" t="s">
        <v>759</v>
      </c>
      <c r="E356" s="48" t="s">
        <v>798</v>
      </c>
      <c r="F356" s="70" t="s">
        <v>155</v>
      </c>
      <c r="G356" s="32" t="s">
        <v>147</v>
      </c>
      <c r="H356" s="50" t="s">
        <v>151</v>
      </c>
      <c r="I356" s="73" t="s">
        <v>30</v>
      </c>
      <c r="J356" s="141">
        <v>1</v>
      </c>
      <c r="K356" s="142">
        <v>38718</v>
      </c>
      <c r="L356" s="142">
        <v>42095</v>
      </c>
      <c r="M356" s="144">
        <v>42228</v>
      </c>
      <c r="N356" s="105"/>
      <c r="O356" s="131"/>
      <c r="P356" s="131"/>
    </row>
    <row r="357" spans="1:17" ht="26.85" hidden="1" customHeight="1" x14ac:dyDescent="0.15">
      <c r="A357" s="31"/>
      <c r="B357" s="32"/>
      <c r="C357" s="32"/>
      <c r="D357" s="47"/>
      <c r="E357" s="48"/>
      <c r="F357" s="70"/>
      <c r="G357" s="32"/>
      <c r="H357" s="50"/>
      <c r="I357" s="73"/>
      <c r="J357" s="141"/>
      <c r="K357" s="142"/>
      <c r="L357" s="142"/>
      <c r="M357" s="140"/>
      <c r="N357" s="71"/>
      <c r="O357" s="129"/>
      <c r="P357" s="129"/>
    </row>
    <row r="358" spans="1:17" ht="26.85" hidden="1" customHeight="1" x14ac:dyDescent="0.15">
      <c r="A358" s="261"/>
      <c r="B358" s="177"/>
      <c r="C358" s="177"/>
      <c r="D358" s="174" t="str">
        <f>IF(A358="","",VLOOKUP(A358,#REF!,2,FALSE))</f>
        <v/>
      </c>
      <c r="E358" s="181" t="str">
        <f>IF(D358="共通",VLOOKUP(B358,#REF!,2,FALSE),IF(D358="総務",VLOOKUP(B358,#REF!,2,FALSE),IF(D358="人事",VLOOKUP(B358,#REF!,2,FALSE),IF(D358="財務",VLOOKUP(B358,#REF!,2,FALSE),IF(D358="税務",VLOOKUP(B358,#REF!,2,FALSE),IF(D358="住民",VLOOKUP(B358,#REF!,2,FALSE),IF(D358="福祉",VLOOKUP(B358,#REF!,2,FALSE),(""))))))))&amp;IF(D358="保健",VLOOKUP(B358,#REF!,2,FALSE),IF(D358="環境",VLOOKUP(B358,#REF!,2,FALSE),IF(D358="産業",VLOOKUP(B358,#REF!,2,FALSE),IF(D358="建設",VLOOKUP(B358,#REF!,2,FALSE),IF(D358="教育文化",VLOOKUP(B358,#REF!,2,FALSE),IF(D358="議会",VLOOKUP(B358,#REF!,2,FALSE),IF(D358="消防",VLOOKUP(B358,#REF!,2,FALSE),(""))))))))&amp;IF(D358="水道",VLOOKUP(B358,#REF!,2,FALSE),IF(D358="水道",VLOOKUP(B358,#REF!,2,FALSE),IF(D358="委員会等",VLOOKUP(B358,#REF!,2,FALSE),(""))))</f>
        <v/>
      </c>
      <c r="F358" s="176"/>
      <c r="G358" s="177"/>
      <c r="H358" s="178" t="str">
        <f>IF(G358="","",VLOOKUP(G358,$B$2:$C$5,2,FALSE))</f>
        <v/>
      </c>
      <c r="I358" s="179" t="s">
        <v>1324</v>
      </c>
      <c r="J358" s="195">
        <f>SUM(J359:J372)</f>
        <v>14</v>
      </c>
      <c r="K358" s="196"/>
      <c r="L358" s="196" t="str">
        <f>IF(H358="10年保存",IF(K358="","",DATE(YEAR(K358)+10,MONTH(K358)-MONTH(1),DAY(31)+1)),IF(H358="5年保存",IF(K358="","",DATE(YEAR(K358)+5,MONTH(K358)-MONTH(1),DAY(31)+1)),IF(H358="2年保存",IF(K358="","",DATE(YEAR(K358)+2,MONTH(K358)-MONTH(1),DAY(31)+1)),(""))))</f>
        <v/>
      </c>
      <c r="M358" s="196"/>
      <c r="N358" s="178"/>
      <c r="O358" s="129"/>
      <c r="P358" s="129"/>
      <c r="Q358" s="14">
        <f>COUNTIF($I$499:$I$499,I358)</f>
        <v>0</v>
      </c>
    </row>
    <row r="359" spans="1:17" ht="26.85" hidden="1" customHeight="1" x14ac:dyDescent="0.15">
      <c r="A359" s="31" t="s">
        <v>463</v>
      </c>
      <c r="B359" s="32" t="s">
        <v>461</v>
      </c>
      <c r="C359" s="32" t="s">
        <v>455</v>
      </c>
      <c r="D359" s="47" t="s">
        <v>759</v>
      </c>
      <c r="E359" s="48" t="s">
        <v>798</v>
      </c>
      <c r="F359" s="70" t="s">
        <v>155</v>
      </c>
      <c r="G359" s="32" t="s">
        <v>147</v>
      </c>
      <c r="H359" s="50" t="s">
        <v>151</v>
      </c>
      <c r="I359" s="73" t="s">
        <v>747</v>
      </c>
      <c r="J359" s="141">
        <v>1</v>
      </c>
      <c r="K359" s="142">
        <v>38808</v>
      </c>
      <c r="L359" s="142">
        <v>42461</v>
      </c>
      <c r="M359" s="144">
        <v>42956</v>
      </c>
      <c r="N359" s="71"/>
      <c r="O359" s="129"/>
      <c r="P359" s="129"/>
      <c r="Q359" s="14">
        <f>COUNTIF($I$499:$I$499,I359)</f>
        <v>0</v>
      </c>
    </row>
    <row r="360" spans="1:17" ht="26.85" hidden="1" customHeight="1" x14ac:dyDescent="0.15">
      <c r="A360" s="31" t="s">
        <v>463</v>
      </c>
      <c r="B360" s="32" t="s">
        <v>461</v>
      </c>
      <c r="C360" s="32" t="s">
        <v>455</v>
      </c>
      <c r="D360" s="47" t="s">
        <v>759</v>
      </c>
      <c r="E360" s="48" t="s">
        <v>798</v>
      </c>
      <c r="F360" s="70" t="s">
        <v>155</v>
      </c>
      <c r="G360" s="32" t="s">
        <v>147</v>
      </c>
      <c r="H360" s="50" t="s">
        <v>151</v>
      </c>
      <c r="I360" s="73" t="s">
        <v>748</v>
      </c>
      <c r="J360" s="141">
        <v>1</v>
      </c>
      <c r="K360" s="142">
        <v>38808</v>
      </c>
      <c r="L360" s="142">
        <v>42461</v>
      </c>
      <c r="M360" s="144">
        <v>42956</v>
      </c>
      <c r="N360" s="71"/>
      <c r="O360" s="129"/>
      <c r="P360" s="129"/>
    </row>
    <row r="361" spans="1:17" ht="26.85" hidden="1" customHeight="1" x14ac:dyDescent="0.15">
      <c r="A361" s="31" t="s">
        <v>463</v>
      </c>
      <c r="B361" s="32" t="s">
        <v>461</v>
      </c>
      <c r="C361" s="32" t="s">
        <v>455</v>
      </c>
      <c r="D361" s="47" t="s">
        <v>759</v>
      </c>
      <c r="E361" s="48" t="s">
        <v>798</v>
      </c>
      <c r="F361" s="70" t="s">
        <v>155</v>
      </c>
      <c r="G361" s="32" t="s">
        <v>147</v>
      </c>
      <c r="H361" s="50" t="s">
        <v>151</v>
      </c>
      <c r="I361" s="73" t="s">
        <v>749</v>
      </c>
      <c r="J361" s="141">
        <v>1</v>
      </c>
      <c r="K361" s="142">
        <v>38808</v>
      </c>
      <c r="L361" s="142">
        <v>42461</v>
      </c>
      <c r="M361" s="144">
        <v>42956</v>
      </c>
      <c r="N361" s="71"/>
      <c r="O361" s="129"/>
      <c r="P361" s="129"/>
    </row>
    <row r="362" spans="1:17" ht="26.85" hidden="1" customHeight="1" x14ac:dyDescent="0.15">
      <c r="A362" s="31" t="s">
        <v>463</v>
      </c>
      <c r="B362" s="32" t="s">
        <v>461</v>
      </c>
      <c r="C362" s="32" t="s">
        <v>455</v>
      </c>
      <c r="D362" s="47" t="s">
        <v>759</v>
      </c>
      <c r="E362" s="48" t="s">
        <v>798</v>
      </c>
      <c r="F362" s="70" t="s">
        <v>155</v>
      </c>
      <c r="G362" s="32" t="s">
        <v>147</v>
      </c>
      <c r="H362" s="50" t="s">
        <v>151</v>
      </c>
      <c r="I362" s="73" t="s">
        <v>752</v>
      </c>
      <c r="J362" s="141">
        <v>1</v>
      </c>
      <c r="K362" s="142">
        <v>38808</v>
      </c>
      <c r="L362" s="142">
        <v>42461</v>
      </c>
      <c r="M362" s="144">
        <v>42956</v>
      </c>
      <c r="N362" s="71"/>
      <c r="O362" s="129"/>
      <c r="P362" s="129"/>
    </row>
    <row r="363" spans="1:17" ht="26.85" hidden="1" customHeight="1" x14ac:dyDescent="0.15">
      <c r="A363" s="31" t="s">
        <v>463</v>
      </c>
      <c r="B363" s="32" t="s">
        <v>461</v>
      </c>
      <c r="C363" s="32" t="s">
        <v>455</v>
      </c>
      <c r="D363" s="47" t="s">
        <v>759</v>
      </c>
      <c r="E363" s="48" t="s">
        <v>798</v>
      </c>
      <c r="F363" s="70" t="s">
        <v>155</v>
      </c>
      <c r="G363" s="32" t="s">
        <v>147</v>
      </c>
      <c r="H363" s="50" t="s">
        <v>151</v>
      </c>
      <c r="I363" s="73" t="s">
        <v>750</v>
      </c>
      <c r="J363" s="141">
        <v>1</v>
      </c>
      <c r="K363" s="142">
        <v>38808</v>
      </c>
      <c r="L363" s="142">
        <v>42461</v>
      </c>
      <c r="M363" s="144">
        <v>42956</v>
      </c>
      <c r="N363" s="71"/>
      <c r="O363" s="129"/>
      <c r="P363" s="129"/>
    </row>
    <row r="364" spans="1:17" ht="26.85" hidden="1" customHeight="1" x14ac:dyDescent="0.15">
      <c r="A364" s="31" t="s">
        <v>463</v>
      </c>
      <c r="B364" s="32" t="s">
        <v>461</v>
      </c>
      <c r="C364" s="32" t="s">
        <v>455</v>
      </c>
      <c r="D364" s="47" t="s">
        <v>759</v>
      </c>
      <c r="E364" s="48" t="s">
        <v>798</v>
      </c>
      <c r="F364" s="70" t="s">
        <v>155</v>
      </c>
      <c r="G364" s="32" t="s">
        <v>147</v>
      </c>
      <c r="H364" s="50" t="s">
        <v>151</v>
      </c>
      <c r="I364" s="73" t="s">
        <v>753</v>
      </c>
      <c r="J364" s="141">
        <v>1</v>
      </c>
      <c r="K364" s="142">
        <v>38808</v>
      </c>
      <c r="L364" s="142">
        <v>42461</v>
      </c>
      <c r="M364" s="144">
        <v>42956</v>
      </c>
      <c r="N364" s="71"/>
      <c r="O364" s="129"/>
      <c r="P364" s="129"/>
    </row>
    <row r="365" spans="1:17" ht="26.85" hidden="1" customHeight="1" x14ac:dyDescent="0.15">
      <c r="A365" s="31" t="s">
        <v>463</v>
      </c>
      <c r="B365" s="32" t="s">
        <v>461</v>
      </c>
      <c r="C365" s="32" t="s">
        <v>455</v>
      </c>
      <c r="D365" s="47" t="s">
        <v>759</v>
      </c>
      <c r="E365" s="48" t="s">
        <v>798</v>
      </c>
      <c r="F365" s="70" t="s">
        <v>155</v>
      </c>
      <c r="G365" s="32" t="s">
        <v>147</v>
      </c>
      <c r="H365" s="50" t="s">
        <v>151</v>
      </c>
      <c r="I365" s="73" t="s">
        <v>754</v>
      </c>
      <c r="J365" s="141">
        <v>1</v>
      </c>
      <c r="K365" s="142">
        <v>38808</v>
      </c>
      <c r="L365" s="142">
        <v>42461</v>
      </c>
      <c r="M365" s="144">
        <v>42956</v>
      </c>
      <c r="N365" s="71"/>
      <c r="O365" s="129"/>
      <c r="P365" s="129"/>
    </row>
    <row r="366" spans="1:17" ht="26.85" hidden="1" customHeight="1" x14ac:dyDescent="0.15">
      <c r="A366" s="31" t="s">
        <v>463</v>
      </c>
      <c r="B366" s="32" t="s">
        <v>461</v>
      </c>
      <c r="C366" s="32" t="s">
        <v>455</v>
      </c>
      <c r="D366" s="47" t="s">
        <v>759</v>
      </c>
      <c r="E366" s="48" t="s">
        <v>798</v>
      </c>
      <c r="F366" s="70" t="s">
        <v>155</v>
      </c>
      <c r="G366" s="32" t="s">
        <v>147</v>
      </c>
      <c r="H366" s="50" t="s">
        <v>151</v>
      </c>
      <c r="I366" s="73" t="s">
        <v>755</v>
      </c>
      <c r="J366" s="141">
        <v>1</v>
      </c>
      <c r="K366" s="142">
        <v>38808</v>
      </c>
      <c r="L366" s="142">
        <v>42461</v>
      </c>
      <c r="M366" s="144">
        <v>42956</v>
      </c>
      <c r="N366" s="71"/>
      <c r="O366" s="129"/>
      <c r="P366" s="129"/>
    </row>
    <row r="367" spans="1:17" ht="26.85" hidden="1" customHeight="1" x14ac:dyDescent="0.15">
      <c r="A367" s="31" t="s">
        <v>463</v>
      </c>
      <c r="B367" s="32" t="s">
        <v>461</v>
      </c>
      <c r="C367" s="32" t="s">
        <v>455</v>
      </c>
      <c r="D367" s="47" t="s">
        <v>759</v>
      </c>
      <c r="E367" s="48" t="s">
        <v>798</v>
      </c>
      <c r="F367" s="70" t="s">
        <v>155</v>
      </c>
      <c r="G367" s="32" t="s">
        <v>147</v>
      </c>
      <c r="H367" s="50" t="s">
        <v>151</v>
      </c>
      <c r="I367" s="73" t="s">
        <v>756</v>
      </c>
      <c r="J367" s="141">
        <v>1</v>
      </c>
      <c r="K367" s="142">
        <v>38808</v>
      </c>
      <c r="L367" s="142">
        <v>42461</v>
      </c>
      <c r="M367" s="144">
        <v>42956</v>
      </c>
      <c r="N367" s="71"/>
      <c r="O367" s="129"/>
      <c r="P367" s="129"/>
    </row>
    <row r="368" spans="1:17" ht="26.85" hidden="1" customHeight="1" x14ac:dyDescent="0.15">
      <c r="A368" s="31" t="s">
        <v>463</v>
      </c>
      <c r="B368" s="32" t="s">
        <v>461</v>
      </c>
      <c r="C368" s="32" t="s">
        <v>455</v>
      </c>
      <c r="D368" s="47" t="s">
        <v>759</v>
      </c>
      <c r="E368" s="48" t="s">
        <v>798</v>
      </c>
      <c r="F368" s="70" t="s">
        <v>155</v>
      </c>
      <c r="G368" s="32" t="s">
        <v>147</v>
      </c>
      <c r="H368" s="50" t="s">
        <v>151</v>
      </c>
      <c r="I368" s="73" t="s">
        <v>917</v>
      </c>
      <c r="J368" s="141">
        <v>1</v>
      </c>
      <c r="K368" s="142">
        <v>38808</v>
      </c>
      <c r="L368" s="142">
        <v>42461</v>
      </c>
      <c r="M368" s="144">
        <v>42956</v>
      </c>
      <c r="N368" s="71"/>
      <c r="O368" s="129"/>
      <c r="P368" s="129"/>
    </row>
    <row r="369" spans="1:17" ht="26.85" hidden="1" customHeight="1" x14ac:dyDescent="0.15">
      <c r="A369" s="31" t="s">
        <v>463</v>
      </c>
      <c r="B369" s="32" t="s">
        <v>461</v>
      </c>
      <c r="C369" s="32" t="s">
        <v>455</v>
      </c>
      <c r="D369" s="47" t="s">
        <v>759</v>
      </c>
      <c r="E369" s="48" t="s">
        <v>798</v>
      </c>
      <c r="F369" s="70" t="s">
        <v>155</v>
      </c>
      <c r="G369" s="32" t="s">
        <v>147</v>
      </c>
      <c r="H369" s="50" t="s">
        <v>151</v>
      </c>
      <c r="I369" s="73" t="s">
        <v>918</v>
      </c>
      <c r="J369" s="141">
        <v>1</v>
      </c>
      <c r="K369" s="142">
        <v>38808</v>
      </c>
      <c r="L369" s="142">
        <v>42461</v>
      </c>
      <c r="M369" s="144">
        <v>42956</v>
      </c>
      <c r="N369" s="71"/>
      <c r="O369" s="129"/>
      <c r="P369" s="129"/>
    </row>
    <row r="370" spans="1:17" ht="26.85" hidden="1" customHeight="1" x14ac:dyDescent="0.15">
      <c r="A370" s="31" t="s">
        <v>463</v>
      </c>
      <c r="B370" s="32" t="s">
        <v>461</v>
      </c>
      <c r="C370" s="32" t="s">
        <v>455</v>
      </c>
      <c r="D370" s="47" t="s">
        <v>759</v>
      </c>
      <c r="E370" s="48" t="s">
        <v>798</v>
      </c>
      <c r="F370" s="70" t="s">
        <v>155</v>
      </c>
      <c r="G370" s="32" t="s">
        <v>147</v>
      </c>
      <c r="H370" s="50" t="s">
        <v>151</v>
      </c>
      <c r="I370" s="73" t="s">
        <v>919</v>
      </c>
      <c r="J370" s="141">
        <v>1</v>
      </c>
      <c r="K370" s="142">
        <v>38808</v>
      </c>
      <c r="L370" s="142">
        <v>42461</v>
      </c>
      <c r="M370" s="144">
        <v>42956</v>
      </c>
      <c r="N370" s="71"/>
      <c r="O370" s="129"/>
      <c r="P370" s="129"/>
    </row>
    <row r="371" spans="1:17" ht="26.85" hidden="1" customHeight="1" x14ac:dyDescent="0.15">
      <c r="A371" s="31" t="s">
        <v>463</v>
      </c>
      <c r="B371" s="32" t="s">
        <v>461</v>
      </c>
      <c r="C371" s="32" t="s">
        <v>455</v>
      </c>
      <c r="D371" s="47" t="s">
        <v>759</v>
      </c>
      <c r="E371" s="48" t="s">
        <v>798</v>
      </c>
      <c r="F371" s="70" t="s">
        <v>155</v>
      </c>
      <c r="G371" s="32" t="s">
        <v>147</v>
      </c>
      <c r="H371" s="50" t="s">
        <v>151</v>
      </c>
      <c r="I371" s="73" t="s">
        <v>920</v>
      </c>
      <c r="J371" s="141">
        <v>1</v>
      </c>
      <c r="K371" s="142">
        <v>38808</v>
      </c>
      <c r="L371" s="142">
        <v>42461</v>
      </c>
      <c r="M371" s="144">
        <v>42956</v>
      </c>
      <c r="N371" s="71"/>
      <c r="O371" s="129"/>
      <c r="P371" s="129"/>
    </row>
    <row r="372" spans="1:17" ht="26.85" hidden="1" customHeight="1" x14ac:dyDescent="0.15">
      <c r="A372" s="31" t="s">
        <v>463</v>
      </c>
      <c r="B372" s="32" t="s">
        <v>461</v>
      </c>
      <c r="C372" s="32" t="s">
        <v>455</v>
      </c>
      <c r="D372" s="47" t="s">
        <v>759</v>
      </c>
      <c r="E372" s="48" t="s">
        <v>798</v>
      </c>
      <c r="F372" s="70" t="s">
        <v>155</v>
      </c>
      <c r="G372" s="32" t="s">
        <v>147</v>
      </c>
      <c r="H372" s="50" t="s">
        <v>151</v>
      </c>
      <c r="I372" s="73" t="s">
        <v>751</v>
      </c>
      <c r="J372" s="141">
        <v>1</v>
      </c>
      <c r="K372" s="142">
        <v>38808</v>
      </c>
      <c r="L372" s="142">
        <v>42461</v>
      </c>
      <c r="M372" s="144">
        <v>42956</v>
      </c>
      <c r="N372" s="71"/>
      <c r="O372" s="129"/>
      <c r="P372" s="129"/>
    </row>
    <row r="373" spans="1:17" ht="26.85" hidden="1" customHeight="1" x14ac:dyDescent="0.15">
      <c r="A373" s="262"/>
      <c r="B373" s="167"/>
      <c r="C373" s="167"/>
      <c r="D373" s="164" t="str">
        <f>IF(A373="","",VLOOKUP(A373,#REF!,2,FALSE))</f>
        <v/>
      </c>
      <c r="E373" s="165" t="str">
        <f>IF(D373="共通",VLOOKUP(B373,#REF!,2,FALSE),IF(D373="総務",VLOOKUP(B373,#REF!,2,FALSE),IF(D373="人事",VLOOKUP(B373,#REF!,2,FALSE),IF(D373="財務",VLOOKUP(B373,#REF!,2,FALSE),IF(D373="税務",VLOOKUP(B373,#REF!,2,FALSE),IF(D373="住民",VLOOKUP(B373,#REF!,2,FALSE),IF(D373="福祉",VLOOKUP(B373,#REF!,2,FALSE),(""))))))))&amp;IF(D373="保健",VLOOKUP(B373,#REF!,2,FALSE),IF(D373="環境",VLOOKUP(B373,#REF!,2,FALSE),IF(D373="産業",VLOOKUP(B373,#REF!,2,FALSE),IF(D373="建設",VLOOKUP(B373,#REF!,2,FALSE),IF(D373="教育文化",VLOOKUP(B373,#REF!,2,FALSE),IF(D373="議会",VLOOKUP(B373,#REF!,2,FALSE),IF(D373="消防",VLOOKUP(B373,#REF!,2,FALSE),(""))))))))&amp;IF(D373="水道",VLOOKUP(B373,#REF!,2,FALSE),IF(D373="水道",VLOOKUP(B373,#REF!,2,FALSE),IF(D373="委員会等",VLOOKUP(B373,#REF!,2,FALSE),(""))))</f>
        <v/>
      </c>
      <c r="F373" s="166"/>
      <c r="G373" s="167"/>
      <c r="H373" s="168" t="str">
        <f>IF(G373="","",VLOOKUP(G373,$B$2:$C$5,2,FALSE))</f>
        <v/>
      </c>
      <c r="I373" s="171" t="s">
        <v>1331</v>
      </c>
      <c r="J373" s="200">
        <f>SUM(J374:J384)</f>
        <v>11</v>
      </c>
      <c r="K373" s="194"/>
      <c r="L373" s="194" t="str">
        <f>IF(H373="10年保存",IF(K373="","",DATE(YEAR(K373)+10,MONTH(K373)-MONTH(1),DAY(31)+1)),IF(H373="5年保存",IF(K373="","",DATE(YEAR(K373)+5,MONTH(K373)-MONTH(1),DAY(31)+1)),IF(H373="2年保存",IF(K373="","",DATE(YEAR(K373)+2,MONTH(K373)-MONTH(1),DAY(31)+1)),(""))))</f>
        <v/>
      </c>
      <c r="M373" s="194"/>
      <c r="N373" s="169"/>
      <c r="O373" s="131"/>
      <c r="P373" s="131"/>
      <c r="Q373" s="14">
        <f>COUNTIF($I$499:$I$499,I373)</f>
        <v>0</v>
      </c>
    </row>
    <row r="374" spans="1:17" ht="26.85" hidden="1" customHeight="1" x14ac:dyDescent="0.15">
      <c r="A374" s="31" t="s">
        <v>463</v>
      </c>
      <c r="B374" s="32" t="s">
        <v>461</v>
      </c>
      <c r="C374" s="32" t="s">
        <v>455</v>
      </c>
      <c r="D374" s="47" t="s">
        <v>759</v>
      </c>
      <c r="E374" s="48" t="s">
        <v>798</v>
      </c>
      <c r="F374" s="70" t="s">
        <v>155</v>
      </c>
      <c r="G374" s="32" t="s">
        <v>147</v>
      </c>
      <c r="H374" s="50" t="s">
        <v>151</v>
      </c>
      <c r="I374" s="73" t="s">
        <v>320</v>
      </c>
      <c r="J374" s="141">
        <v>1</v>
      </c>
      <c r="K374" s="142">
        <v>38808</v>
      </c>
      <c r="L374" s="142">
        <v>42461</v>
      </c>
      <c r="M374" s="144">
        <v>42956</v>
      </c>
      <c r="N374" s="105"/>
      <c r="O374" s="131"/>
      <c r="P374" s="131"/>
      <c r="Q374" s="14">
        <f>COUNTIF($I$499:$I$499,I374)</f>
        <v>0</v>
      </c>
    </row>
    <row r="375" spans="1:17" ht="26.85" hidden="1" customHeight="1" x14ac:dyDescent="0.15">
      <c r="A375" s="31" t="s">
        <v>463</v>
      </c>
      <c r="B375" s="32" t="s">
        <v>461</v>
      </c>
      <c r="C375" s="32" t="s">
        <v>455</v>
      </c>
      <c r="D375" s="47" t="s">
        <v>759</v>
      </c>
      <c r="E375" s="48" t="s">
        <v>798</v>
      </c>
      <c r="F375" s="70" t="s">
        <v>155</v>
      </c>
      <c r="G375" s="32" t="s">
        <v>147</v>
      </c>
      <c r="H375" s="50" t="s">
        <v>151</v>
      </c>
      <c r="I375" s="73" t="s">
        <v>321</v>
      </c>
      <c r="J375" s="141">
        <v>1</v>
      </c>
      <c r="K375" s="142">
        <v>38808</v>
      </c>
      <c r="L375" s="142">
        <v>42461</v>
      </c>
      <c r="M375" s="144">
        <v>42956</v>
      </c>
      <c r="N375" s="105"/>
      <c r="O375" s="131"/>
      <c r="P375" s="131"/>
    </row>
    <row r="376" spans="1:17" ht="26.85" hidden="1" customHeight="1" x14ac:dyDescent="0.15">
      <c r="A376" s="31" t="s">
        <v>463</v>
      </c>
      <c r="B376" s="32" t="s">
        <v>461</v>
      </c>
      <c r="C376" s="32" t="s">
        <v>455</v>
      </c>
      <c r="D376" s="47" t="s">
        <v>759</v>
      </c>
      <c r="E376" s="48" t="s">
        <v>798</v>
      </c>
      <c r="F376" s="70" t="s">
        <v>155</v>
      </c>
      <c r="G376" s="32" t="s">
        <v>147</v>
      </c>
      <c r="H376" s="50" t="s">
        <v>151</v>
      </c>
      <c r="I376" s="73" t="s">
        <v>322</v>
      </c>
      <c r="J376" s="141">
        <v>1</v>
      </c>
      <c r="K376" s="142">
        <v>38808</v>
      </c>
      <c r="L376" s="142">
        <v>42461</v>
      </c>
      <c r="M376" s="144">
        <v>42956</v>
      </c>
      <c r="N376" s="105"/>
      <c r="O376" s="131"/>
      <c r="P376" s="131"/>
    </row>
    <row r="377" spans="1:17" ht="26.85" hidden="1" customHeight="1" x14ac:dyDescent="0.15">
      <c r="A377" s="31" t="s">
        <v>463</v>
      </c>
      <c r="B377" s="32" t="s">
        <v>461</v>
      </c>
      <c r="C377" s="32" t="s">
        <v>455</v>
      </c>
      <c r="D377" s="47" t="s">
        <v>759</v>
      </c>
      <c r="E377" s="48" t="s">
        <v>798</v>
      </c>
      <c r="F377" s="70" t="s">
        <v>155</v>
      </c>
      <c r="G377" s="32" t="s">
        <v>147</v>
      </c>
      <c r="H377" s="50" t="s">
        <v>151</v>
      </c>
      <c r="I377" s="73" t="s">
        <v>323</v>
      </c>
      <c r="J377" s="141">
        <v>1</v>
      </c>
      <c r="K377" s="142">
        <v>38808</v>
      </c>
      <c r="L377" s="142">
        <v>42461</v>
      </c>
      <c r="M377" s="144">
        <v>42956</v>
      </c>
      <c r="N377" s="105"/>
      <c r="O377" s="131"/>
      <c r="P377" s="131"/>
    </row>
    <row r="378" spans="1:17" ht="26.85" hidden="1" customHeight="1" x14ac:dyDescent="0.15">
      <c r="A378" s="31" t="s">
        <v>463</v>
      </c>
      <c r="B378" s="32" t="s">
        <v>461</v>
      </c>
      <c r="C378" s="32" t="s">
        <v>455</v>
      </c>
      <c r="D378" s="47" t="s">
        <v>759</v>
      </c>
      <c r="E378" s="48" t="s">
        <v>798</v>
      </c>
      <c r="F378" s="70" t="s">
        <v>155</v>
      </c>
      <c r="G378" s="32" t="s">
        <v>147</v>
      </c>
      <c r="H378" s="50" t="s">
        <v>151</v>
      </c>
      <c r="I378" s="73" t="s">
        <v>324</v>
      </c>
      <c r="J378" s="141">
        <v>1</v>
      </c>
      <c r="K378" s="142">
        <v>38808</v>
      </c>
      <c r="L378" s="142">
        <v>42461</v>
      </c>
      <c r="M378" s="144">
        <v>42956</v>
      </c>
      <c r="N378" s="105"/>
      <c r="O378" s="131"/>
      <c r="P378" s="131"/>
    </row>
    <row r="379" spans="1:17" ht="26.85" hidden="1" customHeight="1" x14ac:dyDescent="0.15">
      <c r="A379" s="31" t="s">
        <v>463</v>
      </c>
      <c r="B379" s="32" t="s">
        <v>461</v>
      </c>
      <c r="C379" s="32" t="s">
        <v>455</v>
      </c>
      <c r="D379" s="47" t="s">
        <v>759</v>
      </c>
      <c r="E379" s="48" t="s">
        <v>798</v>
      </c>
      <c r="F379" s="70" t="s">
        <v>155</v>
      </c>
      <c r="G379" s="32" t="s">
        <v>147</v>
      </c>
      <c r="H379" s="50" t="s">
        <v>151</v>
      </c>
      <c r="I379" s="73" t="s">
        <v>325</v>
      </c>
      <c r="J379" s="141">
        <v>1</v>
      </c>
      <c r="K379" s="142">
        <v>38808</v>
      </c>
      <c r="L379" s="142">
        <v>42461</v>
      </c>
      <c r="M379" s="144">
        <v>42956</v>
      </c>
      <c r="N379" s="105"/>
      <c r="O379" s="131"/>
      <c r="P379" s="131"/>
    </row>
    <row r="380" spans="1:17" ht="26.85" hidden="1" customHeight="1" x14ac:dyDescent="0.15">
      <c r="A380" s="31" t="s">
        <v>463</v>
      </c>
      <c r="B380" s="32" t="s">
        <v>461</v>
      </c>
      <c r="C380" s="32" t="s">
        <v>455</v>
      </c>
      <c r="D380" s="47" t="s">
        <v>759</v>
      </c>
      <c r="E380" s="48" t="s">
        <v>798</v>
      </c>
      <c r="F380" s="70" t="s">
        <v>155</v>
      </c>
      <c r="G380" s="32" t="s">
        <v>147</v>
      </c>
      <c r="H380" s="50" t="s">
        <v>151</v>
      </c>
      <c r="I380" s="73" t="s">
        <v>922</v>
      </c>
      <c r="J380" s="141">
        <v>1</v>
      </c>
      <c r="K380" s="142">
        <v>38808</v>
      </c>
      <c r="L380" s="142">
        <v>42461</v>
      </c>
      <c r="M380" s="144">
        <v>42956</v>
      </c>
      <c r="N380" s="105"/>
      <c r="O380" s="131"/>
      <c r="P380" s="131"/>
    </row>
    <row r="381" spans="1:17" ht="26.85" hidden="1" customHeight="1" x14ac:dyDescent="0.15">
      <c r="A381" s="31" t="s">
        <v>463</v>
      </c>
      <c r="B381" s="32" t="s">
        <v>461</v>
      </c>
      <c r="C381" s="32" t="s">
        <v>455</v>
      </c>
      <c r="D381" s="47" t="s">
        <v>759</v>
      </c>
      <c r="E381" s="48" t="s">
        <v>798</v>
      </c>
      <c r="F381" s="70" t="s">
        <v>155</v>
      </c>
      <c r="G381" s="32" t="s">
        <v>147</v>
      </c>
      <c r="H381" s="50" t="s">
        <v>151</v>
      </c>
      <c r="I381" s="73" t="s">
        <v>923</v>
      </c>
      <c r="J381" s="141">
        <v>1</v>
      </c>
      <c r="K381" s="142">
        <v>38808</v>
      </c>
      <c r="L381" s="142">
        <v>42461</v>
      </c>
      <c r="M381" s="144">
        <v>42956</v>
      </c>
      <c r="N381" s="105"/>
      <c r="O381" s="131"/>
      <c r="P381" s="131"/>
    </row>
    <row r="382" spans="1:17" ht="26.85" hidden="1" customHeight="1" x14ac:dyDescent="0.15">
      <c r="A382" s="31" t="s">
        <v>463</v>
      </c>
      <c r="B382" s="32" t="s">
        <v>461</v>
      </c>
      <c r="C382" s="32" t="s">
        <v>455</v>
      </c>
      <c r="D382" s="47" t="s">
        <v>759</v>
      </c>
      <c r="E382" s="48" t="s">
        <v>798</v>
      </c>
      <c r="F382" s="70" t="s">
        <v>155</v>
      </c>
      <c r="G382" s="32" t="s">
        <v>147</v>
      </c>
      <c r="H382" s="50" t="s">
        <v>151</v>
      </c>
      <c r="I382" s="73" t="s">
        <v>924</v>
      </c>
      <c r="J382" s="141">
        <v>1</v>
      </c>
      <c r="K382" s="142">
        <v>38808</v>
      </c>
      <c r="L382" s="142">
        <v>42461</v>
      </c>
      <c r="M382" s="144">
        <v>42956</v>
      </c>
      <c r="N382" s="105"/>
      <c r="O382" s="131"/>
      <c r="P382" s="131"/>
    </row>
    <row r="383" spans="1:17" ht="26.85" hidden="1" customHeight="1" x14ac:dyDescent="0.15">
      <c r="A383" s="31" t="s">
        <v>463</v>
      </c>
      <c r="B383" s="32" t="s">
        <v>461</v>
      </c>
      <c r="C383" s="32" t="s">
        <v>455</v>
      </c>
      <c r="D383" s="47" t="s">
        <v>759</v>
      </c>
      <c r="E383" s="48" t="s">
        <v>798</v>
      </c>
      <c r="F383" s="70" t="s">
        <v>155</v>
      </c>
      <c r="G383" s="32" t="s">
        <v>147</v>
      </c>
      <c r="H383" s="50" t="s">
        <v>151</v>
      </c>
      <c r="I383" s="73" t="s">
        <v>925</v>
      </c>
      <c r="J383" s="141">
        <v>1</v>
      </c>
      <c r="K383" s="142">
        <v>38808</v>
      </c>
      <c r="L383" s="142">
        <v>42461</v>
      </c>
      <c r="M383" s="144">
        <v>42956</v>
      </c>
      <c r="N383" s="105"/>
      <c r="O383" s="131"/>
      <c r="P383" s="131"/>
    </row>
    <row r="384" spans="1:17" ht="26.85" hidden="1" customHeight="1" x14ac:dyDescent="0.15">
      <c r="A384" s="31" t="s">
        <v>463</v>
      </c>
      <c r="B384" s="32" t="s">
        <v>461</v>
      </c>
      <c r="C384" s="32" t="s">
        <v>455</v>
      </c>
      <c r="D384" s="47" t="s">
        <v>759</v>
      </c>
      <c r="E384" s="48" t="s">
        <v>798</v>
      </c>
      <c r="F384" s="70" t="s">
        <v>155</v>
      </c>
      <c r="G384" s="32" t="s">
        <v>147</v>
      </c>
      <c r="H384" s="50" t="s">
        <v>151</v>
      </c>
      <c r="I384" s="73" t="s">
        <v>926</v>
      </c>
      <c r="J384" s="141">
        <v>1</v>
      </c>
      <c r="K384" s="142">
        <v>38808</v>
      </c>
      <c r="L384" s="142">
        <v>42461</v>
      </c>
      <c r="M384" s="144">
        <v>42956</v>
      </c>
      <c r="N384" s="105"/>
      <c r="O384" s="131"/>
      <c r="P384" s="131"/>
    </row>
    <row r="385" spans="1:17" ht="26.85" hidden="1" customHeight="1" x14ac:dyDescent="0.15">
      <c r="A385" s="31"/>
      <c r="B385" s="32"/>
      <c r="C385" s="32"/>
      <c r="D385" s="47"/>
      <c r="E385" s="48"/>
      <c r="F385" s="70"/>
      <c r="G385" s="32"/>
      <c r="H385" s="50"/>
      <c r="I385" s="73"/>
      <c r="J385" s="141"/>
      <c r="K385" s="142"/>
      <c r="L385" s="142"/>
      <c r="M385" s="140"/>
      <c r="N385" s="50"/>
      <c r="O385" s="129"/>
      <c r="P385" s="129"/>
    </row>
    <row r="386" spans="1:17" ht="26.85" hidden="1" customHeight="1" x14ac:dyDescent="0.15">
      <c r="A386" s="261"/>
      <c r="B386" s="177"/>
      <c r="C386" s="177"/>
      <c r="D386" s="174"/>
      <c r="E386" s="181" t="str">
        <f>IF(D386="共通",VLOOKUP(B386,#REF!,2,FALSE),IF(D386="総務",VLOOKUP(B386,#REF!,2,FALSE),IF(D386="人事",VLOOKUP(B386,#REF!,2,FALSE),IF(D386="財務",VLOOKUP(B386,#REF!,2,FALSE),IF(D386="税務",VLOOKUP(B386,#REF!,2,FALSE),IF(D386="住民",VLOOKUP(B386,#REF!,2,FALSE),IF(D386="福祉",VLOOKUP(B386,#REF!,2,FALSE),(""))))))))&amp;IF(D386="保健",VLOOKUP(B386,#REF!,2,FALSE),IF(D386="環境",VLOOKUP(B386,#REF!,2,FALSE),IF(D386="産業",VLOOKUP(B386,#REF!,2,FALSE),IF(D386="建設",VLOOKUP(B386,#REF!,2,FALSE),IF(D386="教育文化",VLOOKUP(B386,#REF!,2,FALSE),IF(D386="議会",VLOOKUP(B386,#REF!,2,FALSE),IF(D386="消防",VLOOKUP(B386,#REF!,2,FALSE),(""))))))))&amp;IF(D386="水道",VLOOKUP(B386,#REF!,2,FALSE),IF(D386="水道",VLOOKUP(B386,#REF!,2,FALSE),IF(D386="委員会等",VLOOKUP(B386,#REF!,2,FALSE),(""))))</f>
        <v/>
      </c>
      <c r="F386" s="176"/>
      <c r="G386" s="177"/>
      <c r="H386" s="178" t="str">
        <f>IF(G386="","",VLOOKUP(G386,$B$2:$C$5,2,FALSE))</f>
        <v/>
      </c>
      <c r="I386" s="182" t="s">
        <v>823</v>
      </c>
      <c r="J386" s="195">
        <f>SUM(J387:J418)</f>
        <v>32</v>
      </c>
      <c r="K386" s="196"/>
      <c r="L386" s="196" t="str">
        <f>IF(H386="10年保存",IF(K386="","",DATE(YEAR(K386)+10,MONTH(K386)-MONTH(1),DAY(31)+1)),IF(H386="5年保存",IF(K386="","",DATE(YEAR(K386)+5,MONTH(K386)-MONTH(1),DAY(31)+1)),IF(H386="2年保存",IF(K386="","",DATE(YEAR(K386)+2,MONTH(K386)-MONTH(1),DAY(31)+1)),(""))))</f>
        <v/>
      </c>
      <c r="M386" s="196"/>
      <c r="N386" s="178"/>
      <c r="O386" s="129"/>
      <c r="P386" s="129"/>
      <c r="Q386" s="14">
        <f t="shared" ref="Q386:Q418" si="0">COUNTIF($I$499:$I$499,I386)</f>
        <v>0</v>
      </c>
    </row>
    <row r="387" spans="1:17" ht="26.85" hidden="1" customHeight="1" x14ac:dyDescent="0.15">
      <c r="A387" s="31" t="s">
        <v>463</v>
      </c>
      <c r="B387" s="32" t="s">
        <v>461</v>
      </c>
      <c r="C387" s="32" t="s">
        <v>455</v>
      </c>
      <c r="D387" s="47" t="s">
        <v>759</v>
      </c>
      <c r="E387" s="48" t="s">
        <v>798</v>
      </c>
      <c r="F387" s="70" t="s">
        <v>155</v>
      </c>
      <c r="G387" s="32" t="s">
        <v>147</v>
      </c>
      <c r="H387" s="50" t="s">
        <v>151</v>
      </c>
      <c r="I387" s="73" t="s">
        <v>827</v>
      </c>
      <c r="J387" s="141">
        <v>1</v>
      </c>
      <c r="K387" s="142">
        <v>39173</v>
      </c>
      <c r="L387" s="142">
        <v>42826</v>
      </c>
      <c r="M387" s="144">
        <v>42956</v>
      </c>
      <c r="N387" s="139"/>
      <c r="O387" s="129"/>
      <c r="P387" s="129"/>
      <c r="Q387" s="14">
        <f t="shared" si="0"/>
        <v>0</v>
      </c>
    </row>
    <row r="388" spans="1:17" ht="26.85" hidden="1" customHeight="1" x14ac:dyDescent="0.15">
      <c r="A388" s="31" t="s">
        <v>463</v>
      </c>
      <c r="B388" s="32" t="s">
        <v>461</v>
      </c>
      <c r="C388" s="32" t="s">
        <v>455</v>
      </c>
      <c r="D388" s="47" t="s">
        <v>759</v>
      </c>
      <c r="E388" s="48" t="s">
        <v>798</v>
      </c>
      <c r="F388" s="70" t="s">
        <v>155</v>
      </c>
      <c r="G388" s="32" t="s">
        <v>147</v>
      </c>
      <c r="H388" s="50" t="s">
        <v>151</v>
      </c>
      <c r="I388" s="73" t="s">
        <v>828</v>
      </c>
      <c r="J388" s="141">
        <v>1</v>
      </c>
      <c r="K388" s="142">
        <v>39173</v>
      </c>
      <c r="L388" s="142">
        <v>42826</v>
      </c>
      <c r="M388" s="144">
        <v>42956</v>
      </c>
      <c r="N388" s="139"/>
      <c r="O388" s="129"/>
      <c r="P388" s="129"/>
      <c r="Q388" s="14">
        <f t="shared" si="0"/>
        <v>0</v>
      </c>
    </row>
    <row r="389" spans="1:17" ht="26.85" hidden="1" customHeight="1" x14ac:dyDescent="0.15">
      <c r="A389" s="31" t="s">
        <v>463</v>
      </c>
      <c r="B389" s="32" t="s">
        <v>461</v>
      </c>
      <c r="C389" s="32" t="s">
        <v>455</v>
      </c>
      <c r="D389" s="47" t="s">
        <v>759</v>
      </c>
      <c r="E389" s="48" t="s">
        <v>798</v>
      </c>
      <c r="F389" s="70" t="s">
        <v>155</v>
      </c>
      <c r="G389" s="32" t="s">
        <v>147</v>
      </c>
      <c r="H389" s="50" t="s">
        <v>151</v>
      </c>
      <c r="I389" s="73" t="s">
        <v>829</v>
      </c>
      <c r="J389" s="141">
        <v>1</v>
      </c>
      <c r="K389" s="142">
        <v>39173</v>
      </c>
      <c r="L389" s="142">
        <v>42826</v>
      </c>
      <c r="M389" s="144">
        <v>42956</v>
      </c>
      <c r="N389" s="139"/>
      <c r="O389" s="129"/>
      <c r="P389" s="129"/>
      <c r="Q389" s="14">
        <f t="shared" si="0"/>
        <v>0</v>
      </c>
    </row>
    <row r="390" spans="1:17" ht="26.85" hidden="1" customHeight="1" x14ac:dyDescent="0.15">
      <c r="A390" s="31" t="s">
        <v>463</v>
      </c>
      <c r="B390" s="32" t="s">
        <v>461</v>
      </c>
      <c r="C390" s="32" t="s">
        <v>455</v>
      </c>
      <c r="D390" s="47" t="s">
        <v>759</v>
      </c>
      <c r="E390" s="48" t="s">
        <v>798</v>
      </c>
      <c r="F390" s="70" t="s">
        <v>155</v>
      </c>
      <c r="G390" s="32" t="s">
        <v>147</v>
      </c>
      <c r="H390" s="50" t="s">
        <v>151</v>
      </c>
      <c r="I390" s="73" t="s">
        <v>830</v>
      </c>
      <c r="J390" s="141">
        <v>1</v>
      </c>
      <c r="K390" s="142">
        <v>39173</v>
      </c>
      <c r="L390" s="142">
        <v>42826</v>
      </c>
      <c r="M390" s="144">
        <v>42956</v>
      </c>
      <c r="N390" s="139"/>
      <c r="O390" s="129"/>
      <c r="P390" s="129"/>
      <c r="Q390" s="14">
        <f t="shared" si="0"/>
        <v>0</v>
      </c>
    </row>
    <row r="391" spans="1:17" ht="26.85" hidden="1" customHeight="1" x14ac:dyDescent="0.15">
      <c r="A391" s="31" t="s">
        <v>463</v>
      </c>
      <c r="B391" s="32" t="s">
        <v>461</v>
      </c>
      <c r="C391" s="32" t="s">
        <v>455</v>
      </c>
      <c r="D391" s="47" t="s">
        <v>759</v>
      </c>
      <c r="E391" s="48" t="s">
        <v>798</v>
      </c>
      <c r="F391" s="70" t="s">
        <v>155</v>
      </c>
      <c r="G391" s="32" t="s">
        <v>147</v>
      </c>
      <c r="H391" s="50" t="s">
        <v>151</v>
      </c>
      <c r="I391" s="73" t="s">
        <v>831</v>
      </c>
      <c r="J391" s="141">
        <v>1</v>
      </c>
      <c r="K391" s="142">
        <v>39173</v>
      </c>
      <c r="L391" s="142">
        <v>42826</v>
      </c>
      <c r="M391" s="144">
        <v>42956</v>
      </c>
      <c r="N391" s="139"/>
      <c r="O391" s="129"/>
      <c r="P391" s="129"/>
      <c r="Q391" s="14">
        <f t="shared" si="0"/>
        <v>0</v>
      </c>
    </row>
    <row r="392" spans="1:17" ht="26.85" hidden="1" customHeight="1" x14ac:dyDescent="0.15">
      <c r="A392" s="31" t="s">
        <v>463</v>
      </c>
      <c r="B392" s="32" t="s">
        <v>461</v>
      </c>
      <c r="C392" s="32" t="s">
        <v>455</v>
      </c>
      <c r="D392" s="47" t="s">
        <v>759</v>
      </c>
      <c r="E392" s="48" t="s">
        <v>798</v>
      </c>
      <c r="F392" s="70" t="s">
        <v>155</v>
      </c>
      <c r="G392" s="32" t="s">
        <v>147</v>
      </c>
      <c r="H392" s="50" t="s">
        <v>151</v>
      </c>
      <c r="I392" s="73" t="s">
        <v>832</v>
      </c>
      <c r="J392" s="141">
        <v>1</v>
      </c>
      <c r="K392" s="142">
        <v>39173</v>
      </c>
      <c r="L392" s="142">
        <v>42826</v>
      </c>
      <c r="M392" s="144">
        <v>42956</v>
      </c>
      <c r="N392" s="139"/>
      <c r="O392" s="129"/>
      <c r="P392" s="129"/>
      <c r="Q392" s="14">
        <f t="shared" si="0"/>
        <v>0</v>
      </c>
    </row>
    <row r="393" spans="1:17" ht="26.85" hidden="1" customHeight="1" x14ac:dyDescent="0.15">
      <c r="A393" s="31" t="s">
        <v>463</v>
      </c>
      <c r="B393" s="32" t="s">
        <v>461</v>
      </c>
      <c r="C393" s="32" t="s">
        <v>455</v>
      </c>
      <c r="D393" s="47" t="s">
        <v>759</v>
      </c>
      <c r="E393" s="48" t="s">
        <v>798</v>
      </c>
      <c r="F393" s="70" t="s">
        <v>155</v>
      </c>
      <c r="G393" s="32" t="s">
        <v>147</v>
      </c>
      <c r="H393" s="50" t="s">
        <v>151</v>
      </c>
      <c r="I393" s="73" t="s">
        <v>833</v>
      </c>
      <c r="J393" s="141">
        <v>1</v>
      </c>
      <c r="K393" s="142">
        <v>39173</v>
      </c>
      <c r="L393" s="142">
        <v>42826</v>
      </c>
      <c r="M393" s="144">
        <v>42956</v>
      </c>
      <c r="N393" s="139"/>
      <c r="O393" s="129"/>
      <c r="P393" s="129"/>
      <c r="Q393" s="14">
        <f t="shared" si="0"/>
        <v>0</v>
      </c>
    </row>
    <row r="394" spans="1:17" ht="26.85" hidden="1" customHeight="1" x14ac:dyDescent="0.15">
      <c r="A394" s="31" t="s">
        <v>463</v>
      </c>
      <c r="B394" s="32" t="s">
        <v>461</v>
      </c>
      <c r="C394" s="32" t="s">
        <v>455</v>
      </c>
      <c r="D394" s="47" t="s">
        <v>759</v>
      </c>
      <c r="E394" s="48" t="s">
        <v>798</v>
      </c>
      <c r="F394" s="70" t="s">
        <v>155</v>
      </c>
      <c r="G394" s="32" t="s">
        <v>147</v>
      </c>
      <c r="H394" s="50" t="s">
        <v>151</v>
      </c>
      <c r="I394" s="73" t="s">
        <v>834</v>
      </c>
      <c r="J394" s="141">
        <v>1</v>
      </c>
      <c r="K394" s="142">
        <v>39173</v>
      </c>
      <c r="L394" s="142">
        <v>42826</v>
      </c>
      <c r="M394" s="144">
        <v>42956</v>
      </c>
      <c r="N394" s="139"/>
      <c r="O394" s="129"/>
      <c r="P394" s="129"/>
      <c r="Q394" s="14">
        <f t="shared" si="0"/>
        <v>0</v>
      </c>
    </row>
    <row r="395" spans="1:17" ht="26.85" hidden="1" customHeight="1" x14ac:dyDescent="0.15">
      <c r="A395" s="31" t="s">
        <v>463</v>
      </c>
      <c r="B395" s="32" t="s">
        <v>461</v>
      </c>
      <c r="C395" s="32" t="s">
        <v>455</v>
      </c>
      <c r="D395" s="47" t="s">
        <v>759</v>
      </c>
      <c r="E395" s="48" t="s">
        <v>798</v>
      </c>
      <c r="F395" s="70" t="s">
        <v>155</v>
      </c>
      <c r="G395" s="32" t="s">
        <v>147</v>
      </c>
      <c r="H395" s="50" t="s">
        <v>151</v>
      </c>
      <c r="I395" s="73" t="s">
        <v>835</v>
      </c>
      <c r="J395" s="141">
        <v>1</v>
      </c>
      <c r="K395" s="142">
        <v>39173</v>
      </c>
      <c r="L395" s="142">
        <v>42826</v>
      </c>
      <c r="M395" s="144">
        <v>42956</v>
      </c>
      <c r="N395" s="139"/>
      <c r="O395" s="129"/>
      <c r="P395" s="129"/>
      <c r="Q395" s="14">
        <f t="shared" si="0"/>
        <v>0</v>
      </c>
    </row>
    <row r="396" spans="1:17" ht="26.85" hidden="1" customHeight="1" x14ac:dyDescent="0.15">
      <c r="A396" s="31" t="s">
        <v>463</v>
      </c>
      <c r="B396" s="32" t="s">
        <v>461</v>
      </c>
      <c r="C396" s="32" t="s">
        <v>455</v>
      </c>
      <c r="D396" s="47" t="s">
        <v>759</v>
      </c>
      <c r="E396" s="48" t="s">
        <v>798</v>
      </c>
      <c r="F396" s="70" t="s">
        <v>155</v>
      </c>
      <c r="G396" s="32" t="s">
        <v>147</v>
      </c>
      <c r="H396" s="50" t="s">
        <v>151</v>
      </c>
      <c r="I396" s="73" t="s">
        <v>836</v>
      </c>
      <c r="J396" s="141">
        <v>1</v>
      </c>
      <c r="K396" s="142">
        <v>39173</v>
      </c>
      <c r="L396" s="142">
        <v>42826</v>
      </c>
      <c r="M396" s="144">
        <v>42956</v>
      </c>
      <c r="N396" s="139"/>
      <c r="O396" s="129"/>
      <c r="P396" s="129"/>
      <c r="Q396" s="14">
        <f t="shared" si="0"/>
        <v>0</v>
      </c>
    </row>
    <row r="397" spans="1:17" ht="26.85" hidden="1" customHeight="1" x14ac:dyDescent="0.15">
      <c r="A397" s="31" t="s">
        <v>463</v>
      </c>
      <c r="B397" s="32" t="s">
        <v>461</v>
      </c>
      <c r="C397" s="32" t="s">
        <v>455</v>
      </c>
      <c r="D397" s="47" t="s">
        <v>759</v>
      </c>
      <c r="E397" s="48" t="s">
        <v>798</v>
      </c>
      <c r="F397" s="70" t="s">
        <v>155</v>
      </c>
      <c r="G397" s="32" t="s">
        <v>147</v>
      </c>
      <c r="H397" s="50" t="s">
        <v>151</v>
      </c>
      <c r="I397" s="73" t="s">
        <v>837</v>
      </c>
      <c r="J397" s="141">
        <v>1</v>
      </c>
      <c r="K397" s="142">
        <v>39173</v>
      </c>
      <c r="L397" s="142">
        <v>42826</v>
      </c>
      <c r="M397" s="144">
        <v>42956</v>
      </c>
      <c r="N397" s="139"/>
      <c r="O397" s="129"/>
      <c r="P397" s="129"/>
      <c r="Q397" s="14">
        <f t="shared" si="0"/>
        <v>0</v>
      </c>
    </row>
    <row r="398" spans="1:17" ht="26.85" hidden="1" customHeight="1" x14ac:dyDescent="0.15">
      <c r="A398" s="31" t="s">
        <v>463</v>
      </c>
      <c r="B398" s="32" t="s">
        <v>461</v>
      </c>
      <c r="C398" s="32" t="s">
        <v>455</v>
      </c>
      <c r="D398" s="47" t="s">
        <v>759</v>
      </c>
      <c r="E398" s="48" t="s">
        <v>798</v>
      </c>
      <c r="F398" s="70" t="s">
        <v>155</v>
      </c>
      <c r="G398" s="32" t="s">
        <v>147</v>
      </c>
      <c r="H398" s="50" t="s">
        <v>151</v>
      </c>
      <c r="I398" s="73" t="s">
        <v>838</v>
      </c>
      <c r="J398" s="141">
        <v>1</v>
      </c>
      <c r="K398" s="142">
        <v>39173</v>
      </c>
      <c r="L398" s="142">
        <v>42826</v>
      </c>
      <c r="M398" s="144">
        <v>42956</v>
      </c>
      <c r="N398" s="139"/>
      <c r="O398" s="129"/>
      <c r="P398" s="129"/>
      <c r="Q398" s="14">
        <f t="shared" si="0"/>
        <v>0</v>
      </c>
    </row>
    <row r="399" spans="1:17" ht="26.85" hidden="1" customHeight="1" x14ac:dyDescent="0.15">
      <c r="A399" s="31" t="s">
        <v>463</v>
      </c>
      <c r="B399" s="32" t="s">
        <v>461</v>
      </c>
      <c r="C399" s="32" t="s">
        <v>455</v>
      </c>
      <c r="D399" s="47" t="s">
        <v>759</v>
      </c>
      <c r="E399" s="48" t="s">
        <v>798</v>
      </c>
      <c r="F399" s="70" t="s">
        <v>155</v>
      </c>
      <c r="G399" s="32" t="s">
        <v>147</v>
      </c>
      <c r="H399" s="50" t="s">
        <v>151</v>
      </c>
      <c r="I399" s="73" t="s">
        <v>839</v>
      </c>
      <c r="J399" s="141">
        <v>1</v>
      </c>
      <c r="K399" s="142">
        <v>39173</v>
      </c>
      <c r="L399" s="142">
        <v>42826</v>
      </c>
      <c r="M399" s="144">
        <v>42956</v>
      </c>
      <c r="N399" s="139"/>
      <c r="O399" s="129"/>
      <c r="P399" s="129"/>
      <c r="Q399" s="14">
        <f t="shared" si="0"/>
        <v>0</v>
      </c>
    </row>
    <row r="400" spans="1:17" ht="26.85" hidden="1" customHeight="1" x14ac:dyDescent="0.15">
      <c r="A400" s="31" t="s">
        <v>463</v>
      </c>
      <c r="B400" s="32" t="s">
        <v>461</v>
      </c>
      <c r="C400" s="32" t="s">
        <v>455</v>
      </c>
      <c r="D400" s="47" t="s">
        <v>759</v>
      </c>
      <c r="E400" s="48" t="s">
        <v>798</v>
      </c>
      <c r="F400" s="70" t="s">
        <v>155</v>
      </c>
      <c r="G400" s="32" t="s">
        <v>147</v>
      </c>
      <c r="H400" s="50" t="s">
        <v>151</v>
      </c>
      <c r="I400" s="73" t="s">
        <v>840</v>
      </c>
      <c r="J400" s="141">
        <v>1</v>
      </c>
      <c r="K400" s="142">
        <v>39173</v>
      </c>
      <c r="L400" s="142">
        <v>42826</v>
      </c>
      <c r="M400" s="144">
        <v>42956</v>
      </c>
      <c r="N400" s="139"/>
      <c r="O400" s="129"/>
      <c r="P400" s="129"/>
      <c r="Q400" s="14">
        <f t="shared" si="0"/>
        <v>0</v>
      </c>
    </row>
    <row r="401" spans="1:17" ht="26.85" hidden="1" customHeight="1" x14ac:dyDescent="0.15">
      <c r="A401" s="31" t="s">
        <v>463</v>
      </c>
      <c r="B401" s="32" t="s">
        <v>461</v>
      </c>
      <c r="C401" s="32" t="s">
        <v>455</v>
      </c>
      <c r="D401" s="47" t="s">
        <v>759</v>
      </c>
      <c r="E401" s="48" t="s">
        <v>798</v>
      </c>
      <c r="F401" s="70" t="s">
        <v>155</v>
      </c>
      <c r="G401" s="32" t="s">
        <v>147</v>
      </c>
      <c r="H401" s="50" t="s">
        <v>151</v>
      </c>
      <c r="I401" s="73" t="s">
        <v>841</v>
      </c>
      <c r="J401" s="141">
        <v>1</v>
      </c>
      <c r="K401" s="142">
        <v>39173</v>
      </c>
      <c r="L401" s="142">
        <v>42826</v>
      </c>
      <c r="M401" s="144">
        <v>42956</v>
      </c>
      <c r="N401" s="139"/>
      <c r="O401" s="129"/>
      <c r="P401" s="129"/>
      <c r="Q401" s="14">
        <f t="shared" si="0"/>
        <v>0</v>
      </c>
    </row>
    <row r="402" spans="1:17" ht="26.85" hidden="1" customHeight="1" x14ac:dyDescent="0.15">
      <c r="A402" s="31" t="s">
        <v>463</v>
      </c>
      <c r="B402" s="32" t="s">
        <v>461</v>
      </c>
      <c r="C402" s="32" t="s">
        <v>455</v>
      </c>
      <c r="D402" s="47" t="s">
        <v>759</v>
      </c>
      <c r="E402" s="48" t="s">
        <v>798</v>
      </c>
      <c r="F402" s="70" t="s">
        <v>155</v>
      </c>
      <c r="G402" s="32" t="s">
        <v>147</v>
      </c>
      <c r="H402" s="50" t="s">
        <v>151</v>
      </c>
      <c r="I402" s="73" t="s">
        <v>0</v>
      </c>
      <c r="J402" s="141">
        <v>1</v>
      </c>
      <c r="K402" s="142">
        <v>39173</v>
      </c>
      <c r="L402" s="142">
        <v>42826</v>
      </c>
      <c r="M402" s="144">
        <v>42956</v>
      </c>
      <c r="N402" s="139"/>
      <c r="O402" s="129"/>
      <c r="P402" s="129"/>
      <c r="Q402" s="14">
        <f t="shared" si="0"/>
        <v>0</v>
      </c>
    </row>
    <row r="403" spans="1:17" ht="26.85" hidden="1" customHeight="1" x14ac:dyDescent="0.15">
      <c r="A403" s="31" t="s">
        <v>463</v>
      </c>
      <c r="B403" s="32" t="s">
        <v>461</v>
      </c>
      <c r="C403" s="32" t="s">
        <v>455</v>
      </c>
      <c r="D403" s="47" t="s">
        <v>759</v>
      </c>
      <c r="E403" s="48" t="s">
        <v>798</v>
      </c>
      <c r="F403" s="70" t="s">
        <v>155</v>
      </c>
      <c r="G403" s="32" t="s">
        <v>147</v>
      </c>
      <c r="H403" s="50" t="s">
        <v>151</v>
      </c>
      <c r="I403" s="73" t="s">
        <v>1</v>
      </c>
      <c r="J403" s="141">
        <v>1</v>
      </c>
      <c r="K403" s="142">
        <v>39173</v>
      </c>
      <c r="L403" s="142">
        <v>42826</v>
      </c>
      <c r="M403" s="144">
        <v>42956</v>
      </c>
      <c r="N403" s="139"/>
      <c r="O403" s="129"/>
      <c r="P403" s="129"/>
      <c r="Q403" s="14">
        <f t="shared" si="0"/>
        <v>0</v>
      </c>
    </row>
    <row r="404" spans="1:17" ht="26.85" hidden="1" customHeight="1" x14ac:dyDescent="0.15">
      <c r="A404" s="31" t="s">
        <v>463</v>
      </c>
      <c r="B404" s="32" t="s">
        <v>461</v>
      </c>
      <c r="C404" s="32" t="s">
        <v>455</v>
      </c>
      <c r="D404" s="47" t="s">
        <v>759</v>
      </c>
      <c r="E404" s="48" t="s">
        <v>798</v>
      </c>
      <c r="F404" s="70" t="s">
        <v>155</v>
      </c>
      <c r="G404" s="32" t="s">
        <v>147</v>
      </c>
      <c r="H404" s="50" t="s">
        <v>151</v>
      </c>
      <c r="I404" s="73" t="s">
        <v>2</v>
      </c>
      <c r="J404" s="141">
        <v>1</v>
      </c>
      <c r="K404" s="142">
        <v>39173</v>
      </c>
      <c r="L404" s="142">
        <v>42826</v>
      </c>
      <c r="M404" s="144">
        <v>42956</v>
      </c>
      <c r="N404" s="139"/>
      <c r="O404" s="129"/>
      <c r="P404" s="129"/>
      <c r="Q404" s="14">
        <f t="shared" si="0"/>
        <v>0</v>
      </c>
    </row>
    <row r="405" spans="1:17" ht="26.85" hidden="1" customHeight="1" x14ac:dyDescent="0.15">
      <c r="A405" s="31" t="s">
        <v>463</v>
      </c>
      <c r="B405" s="32" t="s">
        <v>461</v>
      </c>
      <c r="C405" s="32" t="s">
        <v>455</v>
      </c>
      <c r="D405" s="47" t="s">
        <v>759</v>
      </c>
      <c r="E405" s="48" t="s">
        <v>798</v>
      </c>
      <c r="F405" s="70" t="s">
        <v>155</v>
      </c>
      <c r="G405" s="32" t="s">
        <v>147</v>
      </c>
      <c r="H405" s="50" t="s">
        <v>151</v>
      </c>
      <c r="I405" s="73" t="s">
        <v>3</v>
      </c>
      <c r="J405" s="141">
        <v>1</v>
      </c>
      <c r="K405" s="142">
        <v>39173</v>
      </c>
      <c r="L405" s="142">
        <v>42826</v>
      </c>
      <c r="M405" s="144">
        <v>42956</v>
      </c>
      <c r="N405" s="139"/>
      <c r="O405" s="129"/>
      <c r="P405" s="129"/>
      <c r="Q405" s="14">
        <f t="shared" si="0"/>
        <v>0</v>
      </c>
    </row>
    <row r="406" spans="1:17" ht="26.85" hidden="1" customHeight="1" x14ac:dyDescent="0.15">
      <c r="A406" s="31" t="s">
        <v>463</v>
      </c>
      <c r="B406" s="32" t="s">
        <v>461</v>
      </c>
      <c r="C406" s="32" t="s">
        <v>455</v>
      </c>
      <c r="D406" s="47" t="s">
        <v>759</v>
      </c>
      <c r="E406" s="48" t="s">
        <v>798</v>
      </c>
      <c r="F406" s="70" t="s">
        <v>155</v>
      </c>
      <c r="G406" s="32" t="s">
        <v>147</v>
      </c>
      <c r="H406" s="50" t="s">
        <v>151</v>
      </c>
      <c r="I406" s="73" t="s">
        <v>7</v>
      </c>
      <c r="J406" s="141">
        <v>1</v>
      </c>
      <c r="K406" s="142">
        <v>39173</v>
      </c>
      <c r="L406" s="142">
        <v>42826</v>
      </c>
      <c r="M406" s="144">
        <v>42956</v>
      </c>
      <c r="N406" s="139"/>
      <c r="O406" s="129"/>
      <c r="P406" s="129"/>
      <c r="Q406" s="14">
        <f t="shared" si="0"/>
        <v>0</v>
      </c>
    </row>
    <row r="407" spans="1:17" ht="26.85" hidden="1" customHeight="1" x14ac:dyDescent="0.15">
      <c r="A407" s="31" t="s">
        <v>463</v>
      </c>
      <c r="B407" s="32" t="s">
        <v>461</v>
      </c>
      <c r="C407" s="32" t="s">
        <v>455</v>
      </c>
      <c r="D407" s="47" t="s">
        <v>759</v>
      </c>
      <c r="E407" s="48" t="s">
        <v>798</v>
      </c>
      <c r="F407" s="70" t="s">
        <v>155</v>
      </c>
      <c r="G407" s="32" t="s">
        <v>147</v>
      </c>
      <c r="H407" s="50" t="s">
        <v>1235</v>
      </c>
      <c r="I407" s="73" t="s">
        <v>8</v>
      </c>
      <c r="J407" s="141">
        <v>1</v>
      </c>
      <c r="K407" s="142">
        <v>39173</v>
      </c>
      <c r="L407" s="142">
        <v>42826</v>
      </c>
      <c r="M407" s="144">
        <v>42956</v>
      </c>
      <c r="N407" s="139"/>
      <c r="O407" s="129"/>
      <c r="P407" s="129"/>
      <c r="Q407" s="14">
        <f t="shared" si="0"/>
        <v>0</v>
      </c>
    </row>
    <row r="408" spans="1:17" ht="26.85" hidden="1" customHeight="1" x14ac:dyDescent="0.15">
      <c r="A408" s="31" t="s">
        <v>463</v>
      </c>
      <c r="B408" s="32" t="s">
        <v>461</v>
      </c>
      <c r="C408" s="32" t="s">
        <v>455</v>
      </c>
      <c r="D408" s="47" t="s">
        <v>759</v>
      </c>
      <c r="E408" s="48" t="s">
        <v>798</v>
      </c>
      <c r="F408" s="70" t="s">
        <v>155</v>
      </c>
      <c r="G408" s="32" t="s">
        <v>147</v>
      </c>
      <c r="H408" s="50" t="s">
        <v>1235</v>
      </c>
      <c r="I408" s="73" t="s">
        <v>9</v>
      </c>
      <c r="J408" s="141">
        <v>1</v>
      </c>
      <c r="K408" s="142">
        <v>39173</v>
      </c>
      <c r="L408" s="142">
        <v>42826</v>
      </c>
      <c r="M408" s="144">
        <v>42956</v>
      </c>
      <c r="N408" s="139"/>
      <c r="O408" s="129"/>
      <c r="P408" s="129"/>
      <c r="Q408" s="14">
        <f t="shared" si="0"/>
        <v>0</v>
      </c>
    </row>
    <row r="409" spans="1:17" ht="26.85" hidden="1" customHeight="1" x14ac:dyDescent="0.15">
      <c r="A409" s="31" t="s">
        <v>463</v>
      </c>
      <c r="B409" s="32" t="s">
        <v>461</v>
      </c>
      <c r="C409" s="32" t="s">
        <v>455</v>
      </c>
      <c r="D409" s="47" t="s">
        <v>759</v>
      </c>
      <c r="E409" s="48" t="s">
        <v>798</v>
      </c>
      <c r="F409" s="70" t="s">
        <v>155</v>
      </c>
      <c r="G409" s="32" t="s">
        <v>147</v>
      </c>
      <c r="H409" s="50" t="s">
        <v>151</v>
      </c>
      <c r="I409" s="73" t="s">
        <v>4</v>
      </c>
      <c r="J409" s="141">
        <v>1</v>
      </c>
      <c r="K409" s="142">
        <v>39173</v>
      </c>
      <c r="L409" s="142">
        <v>42826</v>
      </c>
      <c r="M409" s="144">
        <v>42956</v>
      </c>
      <c r="N409" s="139"/>
      <c r="O409" s="129"/>
      <c r="P409" s="129"/>
      <c r="Q409" s="14">
        <f t="shared" si="0"/>
        <v>0</v>
      </c>
    </row>
    <row r="410" spans="1:17" ht="26.85" hidden="1" customHeight="1" x14ac:dyDescent="0.15">
      <c r="A410" s="31" t="s">
        <v>463</v>
      </c>
      <c r="B410" s="32" t="s">
        <v>461</v>
      </c>
      <c r="C410" s="32" t="s">
        <v>455</v>
      </c>
      <c r="D410" s="47" t="s">
        <v>759</v>
      </c>
      <c r="E410" s="48" t="s">
        <v>798</v>
      </c>
      <c r="F410" s="70" t="s">
        <v>155</v>
      </c>
      <c r="G410" s="32" t="s">
        <v>147</v>
      </c>
      <c r="H410" s="50" t="s">
        <v>151</v>
      </c>
      <c r="I410" s="73" t="s">
        <v>5</v>
      </c>
      <c r="J410" s="141">
        <v>1</v>
      </c>
      <c r="K410" s="142">
        <v>39173</v>
      </c>
      <c r="L410" s="142">
        <v>42826</v>
      </c>
      <c r="M410" s="144">
        <v>42956</v>
      </c>
      <c r="N410" s="139"/>
      <c r="O410" s="129"/>
      <c r="P410" s="129"/>
      <c r="Q410" s="14">
        <f t="shared" si="0"/>
        <v>0</v>
      </c>
    </row>
    <row r="411" spans="1:17" ht="26.85" hidden="1" customHeight="1" x14ac:dyDescent="0.15">
      <c r="A411" s="31" t="s">
        <v>463</v>
      </c>
      <c r="B411" s="32" t="s">
        <v>461</v>
      </c>
      <c r="C411" s="32" t="s">
        <v>455</v>
      </c>
      <c r="D411" s="47" t="s">
        <v>759</v>
      </c>
      <c r="E411" s="48" t="s">
        <v>798</v>
      </c>
      <c r="F411" s="70" t="s">
        <v>155</v>
      </c>
      <c r="G411" s="32" t="s">
        <v>147</v>
      </c>
      <c r="H411" s="50" t="s">
        <v>151</v>
      </c>
      <c r="I411" s="73" t="s">
        <v>6</v>
      </c>
      <c r="J411" s="141">
        <v>1</v>
      </c>
      <c r="K411" s="142">
        <v>39173</v>
      </c>
      <c r="L411" s="142">
        <v>42826</v>
      </c>
      <c r="M411" s="144">
        <v>42956</v>
      </c>
      <c r="N411" s="139"/>
      <c r="O411" s="129"/>
      <c r="P411" s="129"/>
      <c r="Q411" s="14">
        <f t="shared" si="0"/>
        <v>0</v>
      </c>
    </row>
    <row r="412" spans="1:17" ht="26.85" hidden="1" customHeight="1" x14ac:dyDescent="0.15">
      <c r="A412" s="31" t="s">
        <v>463</v>
      </c>
      <c r="B412" s="32" t="s">
        <v>461</v>
      </c>
      <c r="C412" s="32" t="s">
        <v>455</v>
      </c>
      <c r="D412" s="47" t="s">
        <v>759</v>
      </c>
      <c r="E412" s="48" t="s">
        <v>798</v>
      </c>
      <c r="F412" s="70" t="s">
        <v>155</v>
      </c>
      <c r="G412" s="32" t="s">
        <v>147</v>
      </c>
      <c r="H412" s="50" t="s">
        <v>151</v>
      </c>
      <c r="I412" s="73" t="s">
        <v>572</v>
      </c>
      <c r="J412" s="141">
        <v>1</v>
      </c>
      <c r="K412" s="142">
        <v>39173</v>
      </c>
      <c r="L412" s="142">
        <v>42826</v>
      </c>
      <c r="M412" s="144">
        <v>42956</v>
      </c>
      <c r="N412" s="139"/>
      <c r="O412" s="129"/>
      <c r="P412" s="129"/>
      <c r="Q412" s="14">
        <f t="shared" si="0"/>
        <v>0</v>
      </c>
    </row>
    <row r="413" spans="1:17" ht="26.85" hidden="1" customHeight="1" x14ac:dyDescent="0.15">
      <c r="A413" s="31" t="s">
        <v>463</v>
      </c>
      <c r="B413" s="32" t="s">
        <v>461</v>
      </c>
      <c r="C413" s="32" t="s">
        <v>455</v>
      </c>
      <c r="D413" s="47" t="s">
        <v>759</v>
      </c>
      <c r="E413" s="48" t="s">
        <v>798</v>
      </c>
      <c r="F413" s="70" t="s">
        <v>155</v>
      </c>
      <c r="G413" s="32" t="s">
        <v>147</v>
      </c>
      <c r="H413" s="50" t="s">
        <v>151</v>
      </c>
      <c r="I413" s="73" t="s">
        <v>16</v>
      </c>
      <c r="J413" s="141">
        <v>1</v>
      </c>
      <c r="K413" s="142">
        <v>39173</v>
      </c>
      <c r="L413" s="142">
        <v>42826</v>
      </c>
      <c r="M413" s="144">
        <v>42956</v>
      </c>
      <c r="N413" s="139"/>
      <c r="O413" s="129"/>
      <c r="P413" s="129"/>
      <c r="Q413" s="14">
        <f t="shared" si="0"/>
        <v>0</v>
      </c>
    </row>
    <row r="414" spans="1:17" ht="26.85" hidden="1" customHeight="1" x14ac:dyDescent="0.15">
      <c r="A414" s="31" t="s">
        <v>463</v>
      </c>
      <c r="B414" s="32" t="s">
        <v>461</v>
      </c>
      <c r="C414" s="32" t="s">
        <v>455</v>
      </c>
      <c r="D414" s="47" t="s">
        <v>759</v>
      </c>
      <c r="E414" s="48" t="s">
        <v>798</v>
      </c>
      <c r="F414" s="70" t="s">
        <v>155</v>
      </c>
      <c r="G414" s="32" t="s">
        <v>147</v>
      </c>
      <c r="H414" s="50" t="s">
        <v>151</v>
      </c>
      <c r="I414" s="73" t="s">
        <v>17</v>
      </c>
      <c r="J414" s="141">
        <v>1</v>
      </c>
      <c r="K414" s="142">
        <v>39173</v>
      </c>
      <c r="L414" s="142">
        <v>42826</v>
      </c>
      <c r="M414" s="144">
        <v>42956</v>
      </c>
      <c r="N414" s="139"/>
      <c r="O414" s="129"/>
      <c r="P414" s="129"/>
      <c r="Q414" s="14">
        <f t="shared" si="0"/>
        <v>0</v>
      </c>
    </row>
    <row r="415" spans="1:17" ht="26.85" hidden="1" customHeight="1" x14ac:dyDescent="0.15">
      <c r="A415" s="31" t="s">
        <v>463</v>
      </c>
      <c r="B415" s="32" t="s">
        <v>461</v>
      </c>
      <c r="C415" s="32" t="s">
        <v>455</v>
      </c>
      <c r="D415" s="47" t="s">
        <v>759</v>
      </c>
      <c r="E415" s="48" t="s">
        <v>798</v>
      </c>
      <c r="F415" s="70" t="s">
        <v>155</v>
      </c>
      <c r="G415" s="32" t="s">
        <v>147</v>
      </c>
      <c r="H415" s="50" t="s">
        <v>151</v>
      </c>
      <c r="I415" s="73" t="s">
        <v>18</v>
      </c>
      <c r="J415" s="141">
        <v>1</v>
      </c>
      <c r="K415" s="142">
        <v>39173</v>
      </c>
      <c r="L415" s="142">
        <v>42826</v>
      </c>
      <c r="M415" s="144">
        <v>42956</v>
      </c>
      <c r="N415" s="139"/>
      <c r="O415" s="129"/>
      <c r="P415" s="129"/>
      <c r="Q415" s="14">
        <f t="shared" si="0"/>
        <v>0</v>
      </c>
    </row>
    <row r="416" spans="1:17" ht="26.85" hidden="1" customHeight="1" x14ac:dyDescent="0.15">
      <c r="A416" s="31" t="s">
        <v>463</v>
      </c>
      <c r="B416" s="32" t="s">
        <v>461</v>
      </c>
      <c r="C416" s="32" t="s">
        <v>455</v>
      </c>
      <c r="D416" s="47" t="s">
        <v>759</v>
      </c>
      <c r="E416" s="48" t="s">
        <v>798</v>
      </c>
      <c r="F416" s="70" t="s">
        <v>155</v>
      </c>
      <c r="G416" s="32" t="s">
        <v>147</v>
      </c>
      <c r="H416" s="50" t="s">
        <v>151</v>
      </c>
      <c r="I416" s="73" t="s">
        <v>19</v>
      </c>
      <c r="J416" s="141">
        <v>1</v>
      </c>
      <c r="K416" s="142">
        <v>39173</v>
      </c>
      <c r="L416" s="142">
        <v>42826</v>
      </c>
      <c r="M416" s="144">
        <v>42956</v>
      </c>
      <c r="N416" s="139"/>
      <c r="O416" s="129"/>
      <c r="P416" s="129"/>
      <c r="Q416" s="14">
        <f t="shared" si="0"/>
        <v>0</v>
      </c>
    </row>
    <row r="417" spans="1:17" ht="26.85" hidden="1" customHeight="1" x14ac:dyDescent="0.15">
      <c r="A417" s="31" t="s">
        <v>463</v>
      </c>
      <c r="B417" s="32" t="s">
        <v>461</v>
      </c>
      <c r="C417" s="32" t="s">
        <v>455</v>
      </c>
      <c r="D417" s="47" t="s">
        <v>759</v>
      </c>
      <c r="E417" s="48" t="s">
        <v>798</v>
      </c>
      <c r="F417" s="70" t="s">
        <v>155</v>
      </c>
      <c r="G417" s="32" t="s">
        <v>147</v>
      </c>
      <c r="H417" s="50" t="s">
        <v>151</v>
      </c>
      <c r="I417" s="73" t="s">
        <v>20</v>
      </c>
      <c r="J417" s="141">
        <v>1</v>
      </c>
      <c r="K417" s="142">
        <v>39173</v>
      </c>
      <c r="L417" s="142">
        <v>42826</v>
      </c>
      <c r="M417" s="144">
        <v>42956</v>
      </c>
      <c r="N417" s="139"/>
      <c r="O417" s="129"/>
      <c r="P417" s="129"/>
      <c r="Q417" s="14">
        <f t="shared" si="0"/>
        <v>0</v>
      </c>
    </row>
    <row r="418" spans="1:17" ht="26.85" hidden="1" customHeight="1" x14ac:dyDescent="0.15">
      <c r="A418" s="31" t="s">
        <v>463</v>
      </c>
      <c r="B418" s="32" t="s">
        <v>461</v>
      </c>
      <c r="C418" s="32" t="s">
        <v>455</v>
      </c>
      <c r="D418" s="47" t="s">
        <v>759</v>
      </c>
      <c r="E418" s="48" t="s">
        <v>798</v>
      </c>
      <c r="F418" s="70" t="s">
        <v>155</v>
      </c>
      <c r="G418" s="32" t="s">
        <v>147</v>
      </c>
      <c r="H418" s="50" t="s">
        <v>151</v>
      </c>
      <c r="I418" s="73" t="s">
        <v>921</v>
      </c>
      <c r="J418" s="141">
        <v>1</v>
      </c>
      <c r="K418" s="142">
        <v>39173</v>
      </c>
      <c r="L418" s="142">
        <v>42826</v>
      </c>
      <c r="M418" s="144">
        <v>42956</v>
      </c>
      <c r="N418" s="139"/>
      <c r="O418" s="129"/>
      <c r="P418" s="129"/>
      <c r="Q418" s="14">
        <f t="shared" si="0"/>
        <v>0</v>
      </c>
    </row>
    <row r="419" spans="1:17" ht="26.85" hidden="1" customHeight="1" x14ac:dyDescent="0.15">
      <c r="A419" s="31"/>
      <c r="B419" s="32"/>
      <c r="C419" s="32"/>
      <c r="D419" s="47"/>
      <c r="E419" s="48"/>
      <c r="F419" s="70"/>
      <c r="G419" s="32"/>
      <c r="H419" s="50"/>
      <c r="I419" s="73"/>
      <c r="J419" s="141"/>
      <c r="K419" s="142"/>
      <c r="L419" s="142"/>
      <c r="M419" s="140"/>
      <c r="N419" s="105"/>
      <c r="O419" s="131"/>
      <c r="P419" s="131"/>
    </row>
    <row r="420" spans="1:17" ht="26.85" hidden="1" customHeight="1" x14ac:dyDescent="0.15">
      <c r="A420" s="263"/>
      <c r="B420" s="188"/>
      <c r="C420" s="188"/>
      <c r="D420" s="185" t="str">
        <f>IF(A420="","",VLOOKUP(A420,#REF!,2,FALSE))</f>
        <v/>
      </c>
      <c r="E420" s="186" t="str">
        <f>IF(D420="共通",VLOOKUP(B420,#REF!,2,FALSE),IF(D420="総務",VLOOKUP(B420,#REF!,2,FALSE),IF(D420="人事",VLOOKUP(B420,#REF!,2,FALSE),IF(D420="財務",VLOOKUP(B420,#REF!,2,FALSE),IF(D420="税務",VLOOKUP(B420,#REF!,2,FALSE),IF(D420="住民",VLOOKUP(B420,#REF!,2,FALSE),IF(D420="福祉",VLOOKUP(B420,#REF!,2,FALSE),(""))))))))&amp;IF(D420="保健",VLOOKUP(B420,#REF!,2,FALSE),IF(D420="環境",VLOOKUP(B420,#REF!,2,FALSE),IF(D420="産業",VLOOKUP(B420,#REF!,2,FALSE),IF(D420="建設",VLOOKUP(B420,#REF!,2,FALSE),IF(D420="教育文化",VLOOKUP(B420,#REF!,2,FALSE),IF(D420="議会",VLOOKUP(B420,#REF!,2,FALSE),IF(D420="消防",VLOOKUP(B420,#REF!,2,FALSE),(""))))))))&amp;IF(D420="水道",VLOOKUP(B420,#REF!,2,FALSE),IF(D420="水道",VLOOKUP(B420,#REF!,2,FALSE),IF(D420="委員会等",VLOOKUP(B420,#REF!,2,FALSE),(""))))</f>
        <v/>
      </c>
      <c r="F420" s="187"/>
      <c r="G420" s="188"/>
      <c r="H420" s="189" t="str">
        <f>IF(G420="","",VLOOKUP(G420,$B$2:$C$5,2,FALSE))</f>
        <v/>
      </c>
      <c r="I420" s="182" t="s">
        <v>742</v>
      </c>
      <c r="J420" s="201">
        <f>SUM(J421:J448)</f>
        <v>28</v>
      </c>
      <c r="K420" s="202"/>
      <c r="L420" s="202" t="str">
        <f>IF(H420="10年保存",IF(K420="","",DATE(YEAR(K420)+10,MONTH(K420)-MONTH(1),DAY(31)+1)),IF(H420="5年保存",IF(K420="","",DATE(YEAR(K420)+5,MONTH(K420)-MONTH(1),DAY(31)+1)),IF(H420="2年保存",IF(K420="","",DATE(YEAR(K420)+2,MONTH(K420)-MONTH(1),DAY(31)+1)),(""))))</f>
        <v/>
      </c>
      <c r="M420" s="202"/>
      <c r="N420" s="189"/>
      <c r="O420" s="129"/>
      <c r="P420" s="129"/>
      <c r="Q420" s="14">
        <f t="shared" ref="Q420:Q441" si="1">COUNTIF($I$499:$I$499,I420)</f>
        <v>0</v>
      </c>
    </row>
    <row r="421" spans="1:17" ht="26.85" hidden="1" customHeight="1" x14ac:dyDescent="0.15">
      <c r="A421" s="31" t="s">
        <v>463</v>
      </c>
      <c r="B421" s="32" t="s">
        <v>461</v>
      </c>
      <c r="C421" s="32" t="s">
        <v>455</v>
      </c>
      <c r="D421" s="47" t="s">
        <v>759</v>
      </c>
      <c r="E421" s="48" t="s">
        <v>798</v>
      </c>
      <c r="F421" s="70" t="s">
        <v>155</v>
      </c>
      <c r="G421" s="32" t="s">
        <v>147</v>
      </c>
      <c r="H421" s="50" t="s">
        <v>151</v>
      </c>
      <c r="I421" s="73" t="s">
        <v>743</v>
      </c>
      <c r="J421" s="141">
        <v>1</v>
      </c>
      <c r="K421" s="142">
        <v>39539</v>
      </c>
      <c r="L421" s="142">
        <v>43191</v>
      </c>
      <c r="M421" s="144">
        <v>43322</v>
      </c>
      <c r="N421" s="139"/>
      <c r="O421" s="129"/>
      <c r="P421" s="129"/>
      <c r="Q421" s="14">
        <f t="shared" si="1"/>
        <v>0</v>
      </c>
    </row>
    <row r="422" spans="1:17" ht="26.85" hidden="1" customHeight="1" x14ac:dyDescent="0.15">
      <c r="A422" s="31" t="s">
        <v>463</v>
      </c>
      <c r="B422" s="32" t="s">
        <v>461</v>
      </c>
      <c r="C422" s="32" t="s">
        <v>455</v>
      </c>
      <c r="D422" s="47" t="s">
        <v>759</v>
      </c>
      <c r="E422" s="48" t="s">
        <v>798</v>
      </c>
      <c r="F422" s="70" t="s">
        <v>155</v>
      </c>
      <c r="G422" s="32" t="s">
        <v>147</v>
      </c>
      <c r="H422" s="50" t="s">
        <v>151</v>
      </c>
      <c r="I422" s="73" t="s">
        <v>744</v>
      </c>
      <c r="J422" s="141">
        <v>1</v>
      </c>
      <c r="K422" s="142">
        <v>39539</v>
      </c>
      <c r="L422" s="142">
        <v>43191</v>
      </c>
      <c r="M422" s="144">
        <v>43322</v>
      </c>
      <c r="N422" s="139"/>
      <c r="O422" s="129"/>
      <c r="P422" s="129"/>
      <c r="Q422" s="14">
        <f t="shared" si="1"/>
        <v>0</v>
      </c>
    </row>
    <row r="423" spans="1:17" ht="26.85" hidden="1" customHeight="1" x14ac:dyDescent="0.15">
      <c r="A423" s="31" t="s">
        <v>463</v>
      </c>
      <c r="B423" s="32" t="s">
        <v>461</v>
      </c>
      <c r="C423" s="32" t="s">
        <v>455</v>
      </c>
      <c r="D423" s="47" t="s">
        <v>759</v>
      </c>
      <c r="E423" s="48" t="s">
        <v>798</v>
      </c>
      <c r="F423" s="70" t="s">
        <v>155</v>
      </c>
      <c r="G423" s="32" t="s">
        <v>147</v>
      </c>
      <c r="H423" s="50" t="s">
        <v>151</v>
      </c>
      <c r="I423" s="73" t="s">
        <v>1017</v>
      </c>
      <c r="J423" s="141">
        <v>1</v>
      </c>
      <c r="K423" s="142">
        <v>39539</v>
      </c>
      <c r="L423" s="142">
        <v>43191</v>
      </c>
      <c r="M423" s="144">
        <v>43322</v>
      </c>
      <c r="N423" s="139"/>
      <c r="O423" s="129"/>
      <c r="P423" s="129"/>
      <c r="Q423" s="14">
        <f t="shared" si="1"/>
        <v>0</v>
      </c>
    </row>
    <row r="424" spans="1:17" ht="26.85" hidden="1" customHeight="1" x14ac:dyDescent="0.15">
      <c r="A424" s="31" t="s">
        <v>463</v>
      </c>
      <c r="B424" s="32" t="s">
        <v>461</v>
      </c>
      <c r="C424" s="32" t="s">
        <v>455</v>
      </c>
      <c r="D424" s="47" t="s">
        <v>759</v>
      </c>
      <c r="E424" s="48" t="s">
        <v>798</v>
      </c>
      <c r="F424" s="70" t="s">
        <v>155</v>
      </c>
      <c r="G424" s="32" t="s">
        <v>147</v>
      </c>
      <c r="H424" s="50" t="s">
        <v>151</v>
      </c>
      <c r="I424" s="73" t="s">
        <v>1018</v>
      </c>
      <c r="J424" s="141">
        <v>1</v>
      </c>
      <c r="K424" s="142">
        <v>39539</v>
      </c>
      <c r="L424" s="142">
        <v>43191</v>
      </c>
      <c r="M424" s="144">
        <v>43322</v>
      </c>
      <c r="N424" s="139"/>
      <c r="O424" s="129"/>
      <c r="P424" s="129"/>
      <c r="Q424" s="14">
        <f t="shared" si="1"/>
        <v>0</v>
      </c>
    </row>
    <row r="425" spans="1:17" ht="26.85" hidden="1" customHeight="1" x14ac:dyDescent="0.15">
      <c r="A425" s="31" t="s">
        <v>463</v>
      </c>
      <c r="B425" s="32" t="s">
        <v>461</v>
      </c>
      <c r="C425" s="32" t="s">
        <v>455</v>
      </c>
      <c r="D425" s="47" t="s">
        <v>759</v>
      </c>
      <c r="E425" s="48" t="s">
        <v>798</v>
      </c>
      <c r="F425" s="70" t="s">
        <v>155</v>
      </c>
      <c r="G425" s="32" t="s">
        <v>147</v>
      </c>
      <c r="H425" s="50" t="s">
        <v>151</v>
      </c>
      <c r="I425" s="73" t="s">
        <v>1019</v>
      </c>
      <c r="J425" s="141">
        <v>1</v>
      </c>
      <c r="K425" s="142">
        <v>39539</v>
      </c>
      <c r="L425" s="142">
        <v>43191</v>
      </c>
      <c r="M425" s="144">
        <v>43322</v>
      </c>
      <c r="N425" s="139"/>
      <c r="O425" s="129"/>
      <c r="P425" s="129"/>
      <c r="Q425" s="14">
        <f t="shared" si="1"/>
        <v>0</v>
      </c>
    </row>
    <row r="426" spans="1:17" ht="26.85" hidden="1" customHeight="1" x14ac:dyDescent="0.15">
      <c r="A426" s="31" t="s">
        <v>463</v>
      </c>
      <c r="B426" s="32" t="s">
        <v>461</v>
      </c>
      <c r="C426" s="32" t="s">
        <v>455</v>
      </c>
      <c r="D426" s="47" t="s">
        <v>759</v>
      </c>
      <c r="E426" s="48" t="s">
        <v>798</v>
      </c>
      <c r="F426" s="70" t="s">
        <v>155</v>
      </c>
      <c r="G426" s="32" t="s">
        <v>147</v>
      </c>
      <c r="H426" s="50" t="s">
        <v>151</v>
      </c>
      <c r="I426" s="73" t="s">
        <v>1020</v>
      </c>
      <c r="J426" s="141">
        <v>1</v>
      </c>
      <c r="K426" s="142">
        <v>39539</v>
      </c>
      <c r="L426" s="142">
        <v>43191</v>
      </c>
      <c r="M426" s="144">
        <v>43322</v>
      </c>
      <c r="N426" s="139"/>
      <c r="O426" s="129"/>
      <c r="P426" s="129"/>
      <c r="Q426" s="14">
        <f t="shared" si="1"/>
        <v>0</v>
      </c>
    </row>
    <row r="427" spans="1:17" ht="26.85" hidden="1" customHeight="1" x14ac:dyDescent="0.15">
      <c r="A427" s="31" t="s">
        <v>463</v>
      </c>
      <c r="B427" s="32" t="s">
        <v>461</v>
      </c>
      <c r="C427" s="32" t="s">
        <v>455</v>
      </c>
      <c r="D427" s="47" t="s">
        <v>759</v>
      </c>
      <c r="E427" s="48" t="s">
        <v>798</v>
      </c>
      <c r="F427" s="70" t="s">
        <v>155</v>
      </c>
      <c r="G427" s="32" t="s">
        <v>147</v>
      </c>
      <c r="H427" s="50" t="s">
        <v>151</v>
      </c>
      <c r="I427" s="73" t="s">
        <v>1021</v>
      </c>
      <c r="J427" s="141">
        <v>1</v>
      </c>
      <c r="K427" s="142">
        <v>39539</v>
      </c>
      <c r="L427" s="142">
        <v>43191</v>
      </c>
      <c r="M427" s="144">
        <v>43322</v>
      </c>
      <c r="N427" s="139"/>
      <c r="O427" s="129"/>
      <c r="P427" s="129"/>
      <c r="Q427" s="14">
        <f t="shared" si="1"/>
        <v>0</v>
      </c>
    </row>
    <row r="428" spans="1:17" ht="26.85" hidden="1" customHeight="1" x14ac:dyDescent="0.15">
      <c r="A428" s="31" t="s">
        <v>463</v>
      </c>
      <c r="B428" s="32" t="s">
        <v>461</v>
      </c>
      <c r="C428" s="32" t="s">
        <v>455</v>
      </c>
      <c r="D428" s="47" t="s">
        <v>759</v>
      </c>
      <c r="E428" s="48" t="s">
        <v>798</v>
      </c>
      <c r="F428" s="70" t="s">
        <v>155</v>
      </c>
      <c r="G428" s="32" t="s">
        <v>147</v>
      </c>
      <c r="H428" s="50" t="s">
        <v>151</v>
      </c>
      <c r="I428" s="73" t="s">
        <v>1022</v>
      </c>
      <c r="J428" s="141">
        <v>1</v>
      </c>
      <c r="K428" s="142">
        <v>39539</v>
      </c>
      <c r="L428" s="142">
        <v>43191</v>
      </c>
      <c r="M428" s="144">
        <v>43322</v>
      </c>
      <c r="N428" s="139"/>
      <c r="O428" s="129"/>
      <c r="P428" s="129"/>
      <c r="Q428" s="14">
        <f t="shared" si="1"/>
        <v>0</v>
      </c>
    </row>
    <row r="429" spans="1:17" ht="26.85" hidden="1" customHeight="1" x14ac:dyDescent="0.15">
      <c r="A429" s="31" t="s">
        <v>463</v>
      </c>
      <c r="B429" s="32" t="s">
        <v>461</v>
      </c>
      <c r="C429" s="32" t="s">
        <v>455</v>
      </c>
      <c r="D429" s="47" t="s">
        <v>759</v>
      </c>
      <c r="E429" s="48" t="s">
        <v>798</v>
      </c>
      <c r="F429" s="70" t="s">
        <v>155</v>
      </c>
      <c r="G429" s="32" t="s">
        <v>147</v>
      </c>
      <c r="H429" s="50" t="s">
        <v>151</v>
      </c>
      <c r="I429" s="73" t="s">
        <v>99</v>
      </c>
      <c r="J429" s="141">
        <v>1</v>
      </c>
      <c r="K429" s="142">
        <v>39539</v>
      </c>
      <c r="L429" s="142">
        <v>43191</v>
      </c>
      <c r="M429" s="144">
        <v>43322</v>
      </c>
      <c r="N429" s="139"/>
      <c r="O429" s="129"/>
      <c r="P429" s="129"/>
      <c r="Q429" s="14">
        <f t="shared" si="1"/>
        <v>0</v>
      </c>
    </row>
    <row r="430" spans="1:17" ht="26.85" hidden="1" customHeight="1" x14ac:dyDescent="0.15">
      <c r="A430" s="31" t="s">
        <v>463</v>
      </c>
      <c r="B430" s="32" t="s">
        <v>461</v>
      </c>
      <c r="C430" s="32" t="s">
        <v>455</v>
      </c>
      <c r="D430" s="47" t="s">
        <v>759</v>
      </c>
      <c r="E430" s="48" t="s">
        <v>798</v>
      </c>
      <c r="F430" s="70" t="s">
        <v>155</v>
      </c>
      <c r="G430" s="32" t="s">
        <v>147</v>
      </c>
      <c r="H430" s="50" t="s">
        <v>151</v>
      </c>
      <c r="I430" s="73" t="s">
        <v>100</v>
      </c>
      <c r="J430" s="141">
        <v>1</v>
      </c>
      <c r="K430" s="142">
        <v>39539</v>
      </c>
      <c r="L430" s="142">
        <v>43191</v>
      </c>
      <c r="M430" s="144">
        <v>43322</v>
      </c>
      <c r="N430" s="139"/>
      <c r="O430" s="129"/>
      <c r="P430" s="129"/>
      <c r="Q430" s="14">
        <f t="shared" si="1"/>
        <v>0</v>
      </c>
    </row>
    <row r="431" spans="1:17" ht="26.85" hidden="1" customHeight="1" x14ac:dyDescent="0.15">
      <c r="A431" s="31" t="s">
        <v>463</v>
      </c>
      <c r="B431" s="32" t="s">
        <v>461</v>
      </c>
      <c r="C431" s="32" t="s">
        <v>455</v>
      </c>
      <c r="D431" s="47" t="s">
        <v>759</v>
      </c>
      <c r="E431" s="48" t="s">
        <v>798</v>
      </c>
      <c r="F431" s="70" t="s">
        <v>155</v>
      </c>
      <c r="G431" s="32" t="s">
        <v>147</v>
      </c>
      <c r="H431" s="50" t="s">
        <v>151</v>
      </c>
      <c r="I431" s="73" t="s">
        <v>101</v>
      </c>
      <c r="J431" s="141">
        <v>1</v>
      </c>
      <c r="K431" s="142">
        <v>39539</v>
      </c>
      <c r="L431" s="142">
        <v>43191</v>
      </c>
      <c r="M431" s="144">
        <v>43322</v>
      </c>
      <c r="N431" s="139"/>
      <c r="O431" s="129"/>
      <c r="P431" s="129"/>
      <c r="Q431" s="14">
        <f t="shared" si="1"/>
        <v>0</v>
      </c>
    </row>
    <row r="432" spans="1:17" ht="26.85" hidden="1" customHeight="1" x14ac:dyDescent="0.15">
      <c r="A432" s="31" t="s">
        <v>463</v>
      </c>
      <c r="B432" s="32" t="s">
        <v>461</v>
      </c>
      <c r="C432" s="32" t="s">
        <v>455</v>
      </c>
      <c r="D432" s="47" t="s">
        <v>759</v>
      </c>
      <c r="E432" s="48" t="s">
        <v>798</v>
      </c>
      <c r="F432" s="70" t="s">
        <v>155</v>
      </c>
      <c r="G432" s="32" t="s">
        <v>147</v>
      </c>
      <c r="H432" s="50" t="s">
        <v>151</v>
      </c>
      <c r="I432" s="73" t="s">
        <v>102</v>
      </c>
      <c r="J432" s="141">
        <v>1</v>
      </c>
      <c r="K432" s="142">
        <v>39539</v>
      </c>
      <c r="L432" s="142">
        <v>43191</v>
      </c>
      <c r="M432" s="144">
        <v>43322</v>
      </c>
      <c r="N432" s="139"/>
      <c r="O432" s="129"/>
      <c r="P432" s="129"/>
      <c r="Q432" s="14">
        <f t="shared" si="1"/>
        <v>0</v>
      </c>
    </row>
    <row r="433" spans="1:17" ht="26.85" hidden="1" customHeight="1" x14ac:dyDescent="0.15">
      <c r="A433" s="31" t="s">
        <v>463</v>
      </c>
      <c r="B433" s="32" t="s">
        <v>461</v>
      </c>
      <c r="C433" s="32" t="s">
        <v>455</v>
      </c>
      <c r="D433" s="47" t="s">
        <v>759</v>
      </c>
      <c r="E433" s="48" t="s">
        <v>798</v>
      </c>
      <c r="F433" s="70" t="s">
        <v>155</v>
      </c>
      <c r="G433" s="32" t="s">
        <v>147</v>
      </c>
      <c r="H433" s="50" t="s">
        <v>151</v>
      </c>
      <c r="I433" s="73" t="s">
        <v>103</v>
      </c>
      <c r="J433" s="141">
        <v>1</v>
      </c>
      <c r="K433" s="142">
        <v>39539</v>
      </c>
      <c r="L433" s="142">
        <v>43191</v>
      </c>
      <c r="M433" s="144">
        <v>43322</v>
      </c>
      <c r="N433" s="139"/>
      <c r="O433" s="129"/>
      <c r="P433" s="129"/>
      <c r="Q433" s="14">
        <f t="shared" si="1"/>
        <v>0</v>
      </c>
    </row>
    <row r="434" spans="1:17" ht="26.85" hidden="1" customHeight="1" x14ac:dyDescent="0.15">
      <c r="A434" s="31" t="s">
        <v>463</v>
      </c>
      <c r="B434" s="32" t="s">
        <v>461</v>
      </c>
      <c r="C434" s="32" t="s">
        <v>455</v>
      </c>
      <c r="D434" s="47" t="s">
        <v>759</v>
      </c>
      <c r="E434" s="48" t="s">
        <v>798</v>
      </c>
      <c r="F434" s="70" t="s">
        <v>155</v>
      </c>
      <c r="G434" s="32" t="s">
        <v>147</v>
      </c>
      <c r="H434" s="50" t="s">
        <v>151</v>
      </c>
      <c r="I434" s="73" t="s">
        <v>104</v>
      </c>
      <c r="J434" s="141">
        <v>1</v>
      </c>
      <c r="K434" s="142">
        <v>39539</v>
      </c>
      <c r="L434" s="142">
        <v>43191</v>
      </c>
      <c r="M434" s="144">
        <v>43322</v>
      </c>
      <c r="N434" s="139"/>
      <c r="O434" s="129"/>
      <c r="P434" s="129"/>
      <c r="Q434" s="14">
        <f t="shared" si="1"/>
        <v>0</v>
      </c>
    </row>
    <row r="435" spans="1:17" ht="26.85" hidden="1" customHeight="1" x14ac:dyDescent="0.15">
      <c r="A435" s="31" t="s">
        <v>463</v>
      </c>
      <c r="B435" s="32" t="s">
        <v>461</v>
      </c>
      <c r="C435" s="32" t="s">
        <v>455</v>
      </c>
      <c r="D435" s="47" t="s">
        <v>759</v>
      </c>
      <c r="E435" s="48" t="s">
        <v>798</v>
      </c>
      <c r="F435" s="70" t="s">
        <v>155</v>
      </c>
      <c r="G435" s="32" t="s">
        <v>147</v>
      </c>
      <c r="H435" s="50" t="s">
        <v>151</v>
      </c>
      <c r="I435" s="73" t="s">
        <v>105</v>
      </c>
      <c r="J435" s="141">
        <v>1</v>
      </c>
      <c r="K435" s="142">
        <v>39539</v>
      </c>
      <c r="L435" s="142">
        <v>43191</v>
      </c>
      <c r="M435" s="144">
        <v>43322</v>
      </c>
      <c r="N435" s="139"/>
      <c r="O435" s="129"/>
      <c r="P435" s="129"/>
      <c r="Q435" s="14">
        <f t="shared" si="1"/>
        <v>0</v>
      </c>
    </row>
    <row r="436" spans="1:17" ht="26.85" hidden="1" customHeight="1" x14ac:dyDescent="0.15">
      <c r="A436" s="31" t="s">
        <v>463</v>
      </c>
      <c r="B436" s="32" t="s">
        <v>461</v>
      </c>
      <c r="C436" s="32" t="s">
        <v>455</v>
      </c>
      <c r="D436" s="47" t="s">
        <v>759</v>
      </c>
      <c r="E436" s="48" t="s">
        <v>798</v>
      </c>
      <c r="F436" s="70" t="s">
        <v>155</v>
      </c>
      <c r="G436" s="32" t="s">
        <v>147</v>
      </c>
      <c r="H436" s="50" t="s">
        <v>151</v>
      </c>
      <c r="I436" s="73" t="s">
        <v>106</v>
      </c>
      <c r="J436" s="141">
        <v>1</v>
      </c>
      <c r="K436" s="142">
        <v>39539</v>
      </c>
      <c r="L436" s="142">
        <v>43191</v>
      </c>
      <c r="M436" s="144">
        <v>43322</v>
      </c>
      <c r="N436" s="139"/>
      <c r="O436" s="129"/>
      <c r="P436" s="129"/>
      <c r="Q436" s="14">
        <f t="shared" si="1"/>
        <v>0</v>
      </c>
    </row>
    <row r="437" spans="1:17" ht="26.85" hidden="1" customHeight="1" x14ac:dyDescent="0.15">
      <c r="A437" s="31" t="s">
        <v>463</v>
      </c>
      <c r="B437" s="32" t="s">
        <v>461</v>
      </c>
      <c r="C437" s="32" t="s">
        <v>455</v>
      </c>
      <c r="D437" s="47" t="s">
        <v>759</v>
      </c>
      <c r="E437" s="48" t="s">
        <v>798</v>
      </c>
      <c r="F437" s="70" t="s">
        <v>155</v>
      </c>
      <c r="G437" s="32" t="s">
        <v>147</v>
      </c>
      <c r="H437" s="50" t="s">
        <v>151</v>
      </c>
      <c r="I437" s="73" t="s">
        <v>107</v>
      </c>
      <c r="J437" s="141">
        <v>1</v>
      </c>
      <c r="K437" s="142">
        <v>39539</v>
      </c>
      <c r="L437" s="142">
        <v>43191</v>
      </c>
      <c r="M437" s="144">
        <v>43322</v>
      </c>
      <c r="N437" s="139"/>
      <c r="O437" s="129"/>
      <c r="P437" s="129"/>
      <c r="Q437" s="14">
        <f t="shared" si="1"/>
        <v>0</v>
      </c>
    </row>
    <row r="438" spans="1:17" ht="26.85" hidden="1" customHeight="1" x14ac:dyDescent="0.15">
      <c r="A438" s="31" t="s">
        <v>463</v>
      </c>
      <c r="B438" s="32" t="s">
        <v>461</v>
      </c>
      <c r="C438" s="32" t="s">
        <v>455</v>
      </c>
      <c r="D438" s="47" t="s">
        <v>759</v>
      </c>
      <c r="E438" s="48" t="s">
        <v>798</v>
      </c>
      <c r="F438" s="70" t="s">
        <v>155</v>
      </c>
      <c r="G438" s="32" t="s">
        <v>147</v>
      </c>
      <c r="H438" s="50" t="s">
        <v>151</v>
      </c>
      <c r="I438" s="73" t="s">
        <v>108</v>
      </c>
      <c r="J438" s="141">
        <v>1</v>
      </c>
      <c r="K438" s="142">
        <v>39539</v>
      </c>
      <c r="L438" s="142">
        <v>43191</v>
      </c>
      <c r="M438" s="144">
        <v>43322</v>
      </c>
      <c r="N438" s="139"/>
      <c r="O438" s="129"/>
      <c r="P438" s="129"/>
      <c r="Q438" s="14">
        <f t="shared" si="1"/>
        <v>0</v>
      </c>
    </row>
    <row r="439" spans="1:17" ht="26.85" hidden="1" customHeight="1" x14ac:dyDescent="0.15">
      <c r="A439" s="31" t="s">
        <v>463</v>
      </c>
      <c r="B439" s="32" t="s">
        <v>461</v>
      </c>
      <c r="C439" s="32" t="s">
        <v>455</v>
      </c>
      <c r="D439" s="47" t="s">
        <v>759</v>
      </c>
      <c r="E439" s="48" t="s">
        <v>798</v>
      </c>
      <c r="F439" s="70" t="s">
        <v>155</v>
      </c>
      <c r="G439" s="32" t="s">
        <v>147</v>
      </c>
      <c r="H439" s="50" t="s">
        <v>151</v>
      </c>
      <c r="I439" s="73" t="s">
        <v>109</v>
      </c>
      <c r="J439" s="141">
        <v>1</v>
      </c>
      <c r="K439" s="142">
        <v>39539</v>
      </c>
      <c r="L439" s="142">
        <v>43191</v>
      </c>
      <c r="M439" s="144">
        <v>43322</v>
      </c>
      <c r="N439" s="139"/>
      <c r="O439" s="129"/>
      <c r="P439" s="129"/>
      <c r="Q439" s="14">
        <f t="shared" si="1"/>
        <v>0</v>
      </c>
    </row>
    <row r="440" spans="1:17" ht="26.85" hidden="1" customHeight="1" x14ac:dyDescent="0.15">
      <c r="A440" s="31" t="s">
        <v>463</v>
      </c>
      <c r="B440" s="32" t="s">
        <v>461</v>
      </c>
      <c r="C440" s="32" t="s">
        <v>455</v>
      </c>
      <c r="D440" s="47" t="s">
        <v>759</v>
      </c>
      <c r="E440" s="48" t="s">
        <v>798</v>
      </c>
      <c r="F440" s="70" t="s">
        <v>155</v>
      </c>
      <c r="G440" s="32" t="s">
        <v>147</v>
      </c>
      <c r="H440" s="50" t="s">
        <v>151</v>
      </c>
      <c r="I440" s="73" t="s">
        <v>110</v>
      </c>
      <c r="J440" s="141">
        <v>1</v>
      </c>
      <c r="K440" s="142">
        <v>39539</v>
      </c>
      <c r="L440" s="142">
        <v>43191</v>
      </c>
      <c r="M440" s="144">
        <v>43322</v>
      </c>
      <c r="N440" s="139"/>
      <c r="O440" s="129"/>
      <c r="P440" s="129"/>
      <c r="Q440" s="14">
        <f t="shared" si="1"/>
        <v>0</v>
      </c>
    </row>
    <row r="441" spans="1:17" ht="26.85" hidden="1" customHeight="1" x14ac:dyDescent="0.15">
      <c r="A441" s="31" t="s">
        <v>463</v>
      </c>
      <c r="B441" s="32" t="s">
        <v>461</v>
      </c>
      <c r="C441" s="32" t="s">
        <v>455</v>
      </c>
      <c r="D441" s="47" t="s">
        <v>759</v>
      </c>
      <c r="E441" s="48" t="s">
        <v>798</v>
      </c>
      <c r="F441" s="70" t="s">
        <v>155</v>
      </c>
      <c r="G441" s="32" t="s">
        <v>147</v>
      </c>
      <c r="H441" s="50" t="s">
        <v>151</v>
      </c>
      <c r="I441" s="73" t="s">
        <v>111</v>
      </c>
      <c r="J441" s="141">
        <v>1</v>
      </c>
      <c r="K441" s="142">
        <v>39539</v>
      </c>
      <c r="L441" s="142">
        <v>43191</v>
      </c>
      <c r="M441" s="144">
        <v>43322</v>
      </c>
      <c r="N441" s="139"/>
      <c r="O441" s="129"/>
      <c r="P441" s="129"/>
      <c r="Q441" s="14">
        <f t="shared" si="1"/>
        <v>0</v>
      </c>
    </row>
    <row r="442" spans="1:17" ht="26.85" hidden="1" customHeight="1" x14ac:dyDescent="0.15">
      <c r="A442" s="31" t="s">
        <v>463</v>
      </c>
      <c r="B442" s="32" t="s">
        <v>461</v>
      </c>
      <c r="C442" s="32" t="s">
        <v>455</v>
      </c>
      <c r="D442" s="47" t="s">
        <v>759</v>
      </c>
      <c r="E442" s="48" t="s">
        <v>798</v>
      </c>
      <c r="F442" s="70" t="s">
        <v>155</v>
      </c>
      <c r="G442" s="32" t="s">
        <v>147</v>
      </c>
      <c r="H442" s="50" t="s">
        <v>151</v>
      </c>
      <c r="I442" s="73" t="s">
        <v>824</v>
      </c>
      <c r="J442" s="141">
        <v>1</v>
      </c>
      <c r="K442" s="142">
        <v>39539</v>
      </c>
      <c r="L442" s="142">
        <v>43191</v>
      </c>
      <c r="M442" s="144">
        <v>43322</v>
      </c>
      <c r="N442" s="139"/>
      <c r="O442" s="129"/>
      <c r="P442" s="129"/>
    </row>
    <row r="443" spans="1:17" ht="26.85" hidden="1" customHeight="1" x14ac:dyDescent="0.15">
      <c r="A443" s="31" t="s">
        <v>463</v>
      </c>
      <c r="B443" s="32" t="s">
        <v>461</v>
      </c>
      <c r="C443" s="32" t="s">
        <v>455</v>
      </c>
      <c r="D443" s="47" t="s">
        <v>759</v>
      </c>
      <c r="E443" s="48" t="s">
        <v>798</v>
      </c>
      <c r="F443" s="70" t="s">
        <v>155</v>
      </c>
      <c r="G443" s="32" t="s">
        <v>147</v>
      </c>
      <c r="H443" s="50" t="s">
        <v>151</v>
      </c>
      <c r="I443" s="73" t="s">
        <v>825</v>
      </c>
      <c r="J443" s="141">
        <v>1</v>
      </c>
      <c r="K443" s="142">
        <v>39539</v>
      </c>
      <c r="L443" s="142">
        <v>43191</v>
      </c>
      <c r="M443" s="144">
        <v>43322</v>
      </c>
      <c r="N443" s="139"/>
      <c r="O443" s="129"/>
      <c r="P443" s="129"/>
    </row>
    <row r="444" spans="1:17" ht="26.85" hidden="1" customHeight="1" x14ac:dyDescent="0.15">
      <c r="A444" s="31" t="s">
        <v>463</v>
      </c>
      <c r="B444" s="32" t="s">
        <v>461</v>
      </c>
      <c r="C444" s="32" t="s">
        <v>455</v>
      </c>
      <c r="D444" s="47" t="s">
        <v>759</v>
      </c>
      <c r="E444" s="48" t="s">
        <v>798</v>
      </c>
      <c r="F444" s="70" t="s">
        <v>155</v>
      </c>
      <c r="G444" s="32" t="s">
        <v>147</v>
      </c>
      <c r="H444" s="50" t="s">
        <v>151</v>
      </c>
      <c r="I444" s="73" t="s">
        <v>826</v>
      </c>
      <c r="J444" s="141">
        <v>1</v>
      </c>
      <c r="K444" s="142">
        <v>39539</v>
      </c>
      <c r="L444" s="142">
        <v>43191</v>
      </c>
      <c r="M444" s="144">
        <v>43322</v>
      </c>
      <c r="N444" s="139"/>
      <c r="O444" s="129"/>
      <c r="P444" s="129"/>
    </row>
    <row r="445" spans="1:17" ht="26.85" hidden="1" customHeight="1" x14ac:dyDescent="0.15">
      <c r="A445" s="31" t="s">
        <v>463</v>
      </c>
      <c r="B445" s="32" t="s">
        <v>461</v>
      </c>
      <c r="C445" s="32" t="s">
        <v>455</v>
      </c>
      <c r="D445" s="47" t="s">
        <v>759</v>
      </c>
      <c r="E445" s="48" t="s">
        <v>798</v>
      </c>
      <c r="F445" s="70" t="s">
        <v>155</v>
      </c>
      <c r="G445" s="32" t="s">
        <v>147</v>
      </c>
      <c r="H445" s="50" t="s">
        <v>151</v>
      </c>
      <c r="I445" s="73" t="s">
        <v>112</v>
      </c>
      <c r="J445" s="141">
        <v>1</v>
      </c>
      <c r="K445" s="142">
        <v>39539</v>
      </c>
      <c r="L445" s="142">
        <v>43191</v>
      </c>
      <c r="M445" s="144">
        <v>43322</v>
      </c>
      <c r="N445" s="139"/>
      <c r="O445" s="129"/>
      <c r="P445" s="129"/>
      <c r="Q445" s="14">
        <f>COUNTIF($I$499:$I$499,I445)</f>
        <v>0</v>
      </c>
    </row>
    <row r="446" spans="1:17" ht="26.85" hidden="1" customHeight="1" x14ac:dyDescent="0.15">
      <c r="A446" s="31" t="s">
        <v>463</v>
      </c>
      <c r="B446" s="32" t="s">
        <v>461</v>
      </c>
      <c r="C446" s="32" t="s">
        <v>455</v>
      </c>
      <c r="D446" s="47" t="s">
        <v>759</v>
      </c>
      <c r="E446" s="48" t="s">
        <v>798</v>
      </c>
      <c r="F446" s="70" t="s">
        <v>155</v>
      </c>
      <c r="G446" s="32" t="s">
        <v>147</v>
      </c>
      <c r="H446" s="50" t="s">
        <v>151</v>
      </c>
      <c r="I446" s="73" t="s">
        <v>113</v>
      </c>
      <c r="J446" s="141">
        <v>1</v>
      </c>
      <c r="K446" s="142">
        <v>39539</v>
      </c>
      <c r="L446" s="142">
        <v>43191</v>
      </c>
      <c r="M446" s="144">
        <v>43322</v>
      </c>
      <c r="N446" s="139"/>
      <c r="O446" s="129"/>
      <c r="P446" s="129"/>
      <c r="Q446" s="14">
        <f>COUNTIF($I$499:$I$499,I446)</f>
        <v>0</v>
      </c>
    </row>
    <row r="447" spans="1:17" ht="26.85" hidden="1" customHeight="1" x14ac:dyDescent="0.15">
      <c r="A447" s="31" t="s">
        <v>463</v>
      </c>
      <c r="B447" s="32" t="s">
        <v>461</v>
      </c>
      <c r="C447" s="32" t="s">
        <v>455</v>
      </c>
      <c r="D447" s="47" t="s">
        <v>759</v>
      </c>
      <c r="E447" s="48" t="s">
        <v>798</v>
      </c>
      <c r="F447" s="70" t="s">
        <v>155</v>
      </c>
      <c r="G447" s="32" t="s">
        <v>147</v>
      </c>
      <c r="H447" s="50" t="s">
        <v>151</v>
      </c>
      <c r="I447" s="73" t="s">
        <v>114</v>
      </c>
      <c r="J447" s="141">
        <v>1</v>
      </c>
      <c r="K447" s="142">
        <v>39539</v>
      </c>
      <c r="L447" s="142">
        <v>43191</v>
      </c>
      <c r="M447" s="144">
        <v>43322</v>
      </c>
      <c r="N447" s="139"/>
      <c r="O447" s="129"/>
      <c r="P447" s="129"/>
      <c r="Q447" s="14">
        <f>COUNTIF($I$499:$I$499,I447)</f>
        <v>0</v>
      </c>
    </row>
    <row r="448" spans="1:17" ht="26.85" hidden="1" customHeight="1" x14ac:dyDescent="0.15">
      <c r="A448" s="31" t="s">
        <v>463</v>
      </c>
      <c r="B448" s="32" t="s">
        <v>461</v>
      </c>
      <c r="C448" s="32" t="s">
        <v>455</v>
      </c>
      <c r="D448" s="47" t="s">
        <v>759</v>
      </c>
      <c r="E448" s="48" t="s">
        <v>798</v>
      </c>
      <c r="F448" s="70" t="s">
        <v>155</v>
      </c>
      <c r="G448" s="32" t="s">
        <v>147</v>
      </c>
      <c r="H448" s="50" t="s">
        <v>151</v>
      </c>
      <c r="I448" s="73" t="s">
        <v>822</v>
      </c>
      <c r="J448" s="141">
        <v>1</v>
      </c>
      <c r="K448" s="142">
        <v>39539</v>
      </c>
      <c r="L448" s="142">
        <v>43191</v>
      </c>
      <c r="M448" s="144">
        <v>43322</v>
      </c>
      <c r="N448" s="139"/>
      <c r="O448" s="129"/>
      <c r="P448" s="129"/>
      <c r="Q448" s="14">
        <f>COUNTIF($I$499:$I$499,I448)</f>
        <v>0</v>
      </c>
    </row>
    <row r="449" spans="1:17" s="119" customFormat="1" ht="26.85" hidden="1" customHeight="1" x14ac:dyDescent="0.15">
      <c r="A449" s="258"/>
      <c r="B449" s="109"/>
      <c r="C449" s="109"/>
      <c r="D449" s="106"/>
      <c r="E449" s="107"/>
      <c r="F449" s="108"/>
      <c r="G449" s="109"/>
      <c r="H449" s="110"/>
      <c r="I449" s="111"/>
      <c r="J449" s="203"/>
      <c r="K449" s="204"/>
      <c r="L449" s="204"/>
      <c r="M449" s="205"/>
      <c r="N449" s="120"/>
      <c r="O449" s="132"/>
      <c r="P449" s="132"/>
    </row>
    <row r="450" spans="1:17" ht="26.85" hidden="1" customHeight="1" x14ac:dyDescent="0.15">
      <c r="A450" s="261"/>
      <c r="B450" s="177"/>
      <c r="C450" s="177"/>
      <c r="D450" s="174" t="str">
        <f>IF(A450="","",VLOOKUP(A450,#REF!,2,FALSE))</f>
        <v/>
      </c>
      <c r="E450" s="181" t="str">
        <f>IF(D450="共通",VLOOKUP(B450,#REF!,2,FALSE),IF(D450="総務",VLOOKUP(B450,#REF!,2,FALSE),IF(D450="人事",VLOOKUP(B450,#REF!,2,FALSE),IF(D450="財務",VLOOKUP(B450,#REF!,2,FALSE),IF(D450="税務",VLOOKUP(B450,#REF!,2,FALSE),IF(D450="住民",VLOOKUP(B450,#REF!,2,FALSE),IF(D450="福祉",VLOOKUP(B450,#REF!,2,FALSE),(""))))))))&amp;IF(D450="保健",VLOOKUP(B450,#REF!,2,FALSE),IF(D450="環境",VLOOKUP(B450,#REF!,2,FALSE),IF(D450="産業",VLOOKUP(B450,#REF!,2,FALSE),IF(D450="建設",VLOOKUP(B450,#REF!,2,FALSE),IF(D450="教育文化",VLOOKUP(B450,#REF!,2,FALSE),IF(D450="議会",VLOOKUP(B450,#REF!,2,FALSE),IF(D450="消防",VLOOKUP(B450,#REF!,2,FALSE),(""))))))))&amp;IF(D450="水道",VLOOKUP(B450,#REF!,2,FALSE),IF(D450="水道",VLOOKUP(B450,#REF!,2,FALSE),IF(D450="委員会等",VLOOKUP(B450,#REF!,2,FALSE),(""))))</f>
        <v/>
      </c>
      <c r="F450" s="176"/>
      <c r="G450" s="177"/>
      <c r="H450" s="178" t="str">
        <f>IF(G450="","",VLOOKUP(G450,$B$2:$C$5,2,FALSE))</f>
        <v/>
      </c>
      <c r="I450" s="179" t="s">
        <v>1065</v>
      </c>
      <c r="J450" s="201">
        <f>SUM(J451:J471)</f>
        <v>21</v>
      </c>
      <c r="K450" s="196"/>
      <c r="L450" s="196" t="str">
        <f>IF(H450="10年保存",IF(K450="","",DATE(YEAR(K450)+10,MONTH(K450)-MONTH(1),DAY(31)+1)),IF(H450="5年保存",IF(K450="","",DATE(YEAR(K450)+5,MONTH(K450)-MONTH(1),DAY(31)+1)),IF(H450="2年保存",IF(K450="","",DATE(YEAR(K450)+2,MONTH(K450)-MONTH(1),DAY(31)+1)),(""))))</f>
        <v/>
      </c>
      <c r="M450" s="196"/>
      <c r="N450" s="178"/>
      <c r="O450" s="129"/>
      <c r="P450" s="129"/>
      <c r="Q450" s="14">
        <f t="shared" ref="Q450:Q471" si="2">COUNTIF($I$499:$I$499,I450)</f>
        <v>0</v>
      </c>
    </row>
    <row r="451" spans="1:17" ht="26.85" hidden="1" customHeight="1" x14ac:dyDescent="0.15">
      <c r="A451" s="31" t="s">
        <v>463</v>
      </c>
      <c r="B451" s="32" t="s">
        <v>461</v>
      </c>
      <c r="C451" s="32" t="s">
        <v>455</v>
      </c>
      <c r="D451" s="47" t="s">
        <v>759</v>
      </c>
      <c r="E451" s="48" t="s">
        <v>798</v>
      </c>
      <c r="F451" s="70" t="s">
        <v>155</v>
      </c>
      <c r="G451" s="32" t="s">
        <v>147</v>
      </c>
      <c r="H451" s="50" t="s">
        <v>151</v>
      </c>
      <c r="I451" s="73" t="s">
        <v>1066</v>
      </c>
      <c r="J451" s="141">
        <v>1</v>
      </c>
      <c r="K451" s="142">
        <v>39904</v>
      </c>
      <c r="L451" s="142">
        <v>43556</v>
      </c>
      <c r="M451" s="144">
        <v>43606</v>
      </c>
      <c r="N451" s="139"/>
      <c r="O451" s="129"/>
      <c r="P451" s="129"/>
      <c r="Q451" s="14">
        <f t="shared" si="2"/>
        <v>0</v>
      </c>
    </row>
    <row r="452" spans="1:17" ht="26.85" hidden="1" customHeight="1" x14ac:dyDescent="0.15">
      <c r="A452" s="31" t="s">
        <v>463</v>
      </c>
      <c r="B452" s="32" t="s">
        <v>461</v>
      </c>
      <c r="C452" s="32" t="s">
        <v>455</v>
      </c>
      <c r="D452" s="47" t="s">
        <v>759</v>
      </c>
      <c r="E452" s="48" t="s">
        <v>798</v>
      </c>
      <c r="F452" s="70" t="s">
        <v>155</v>
      </c>
      <c r="G452" s="32" t="s">
        <v>147</v>
      </c>
      <c r="H452" s="50" t="s">
        <v>151</v>
      </c>
      <c r="I452" s="73" t="s">
        <v>1067</v>
      </c>
      <c r="J452" s="141">
        <v>1</v>
      </c>
      <c r="K452" s="142">
        <v>39904</v>
      </c>
      <c r="L452" s="142">
        <v>43556</v>
      </c>
      <c r="M452" s="144">
        <v>43606</v>
      </c>
      <c r="N452" s="139"/>
      <c r="O452" s="129"/>
      <c r="P452" s="129"/>
      <c r="Q452" s="14">
        <f t="shared" si="2"/>
        <v>0</v>
      </c>
    </row>
    <row r="453" spans="1:17" ht="26.85" hidden="1" customHeight="1" x14ac:dyDescent="0.15">
      <c r="A453" s="31" t="s">
        <v>463</v>
      </c>
      <c r="B453" s="32" t="s">
        <v>461</v>
      </c>
      <c r="C453" s="32" t="s">
        <v>455</v>
      </c>
      <c r="D453" s="47" t="s">
        <v>759</v>
      </c>
      <c r="E453" s="48" t="s">
        <v>798</v>
      </c>
      <c r="F453" s="70" t="s">
        <v>155</v>
      </c>
      <c r="G453" s="32" t="s">
        <v>147</v>
      </c>
      <c r="H453" s="50" t="s">
        <v>151</v>
      </c>
      <c r="I453" s="73" t="s">
        <v>1068</v>
      </c>
      <c r="J453" s="141">
        <v>1</v>
      </c>
      <c r="K453" s="142">
        <v>39904</v>
      </c>
      <c r="L453" s="142">
        <v>43556</v>
      </c>
      <c r="M453" s="144">
        <v>43606</v>
      </c>
      <c r="N453" s="139"/>
      <c r="O453" s="129"/>
      <c r="P453" s="129"/>
      <c r="Q453" s="14">
        <f t="shared" si="2"/>
        <v>0</v>
      </c>
    </row>
    <row r="454" spans="1:17" ht="26.85" hidden="1" customHeight="1" x14ac:dyDescent="0.15">
      <c r="A454" s="31" t="s">
        <v>463</v>
      </c>
      <c r="B454" s="32" t="s">
        <v>461</v>
      </c>
      <c r="C454" s="32" t="s">
        <v>455</v>
      </c>
      <c r="D454" s="47" t="s">
        <v>759</v>
      </c>
      <c r="E454" s="48" t="s">
        <v>798</v>
      </c>
      <c r="F454" s="70" t="s">
        <v>155</v>
      </c>
      <c r="G454" s="32" t="s">
        <v>147</v>
      </c>
      <c r="H454" s="50" t="s">
        <v>151</v>
      </c>
      <c r="I454" s="73" t="s">
        <v>1115</v>
      </c>
      <c r="J454" s="141">
        <v>1</v>
      </c>
      <c r="K454" s="142">
        <v>39904</v>
      </c>
      <c r="L454" s="142">
        <v>43556</v>
      </c>
      <c r="M454" s="144">
        <v>43606</v>
      </c>
      <c r="N454" s="139"/>
      <c r="O454" s="129"/>
      <c r="P454" s="129"/>
      <c r="Q454" s="14">
        <f t="shared" si="2"/>
        <v>0</v>
      </c>
    </row>
    <row r="455" spans="1:17" ht="26.85" hidden="1" customHeight="1" x14ac:dyDescent="0.15">
      <c r="A455" s="31" t="s">
        <v>463</v>
      </c>
      <c r="B455" s="32" t="s">
        <v>461</v>
      </c>
      <c r="C455" s="32" t="s">
        <v>455</v>
      </c>
      <c r="D455" s="47" t="s">
        <v>759</v>
      </c>
      <c r="E455" s="48" t="s">
        <v>798</v>
      </c>
      <c r="F455" s="70" t="s">
        <v>155</v>
      </c>
      <c r="G455" s="32" t="s">
        <v>147</v>
      </c>
      <c r="H455" s="50" t="s">
        <v>151</v>
      </c>
      <c r="I455" s="73" t="s">
        <v>1116</v>
      </c>
      <c r="J455" s="141">
        <v>1</v>
      </c>
      <c r="K455" s="142">
        <v>39904</v>
      </c>
      <c r="L455" s="142">
        <v>43556</v>
      </c>
      <c r="M455" s="144">
        <v>43606</v>
      </c>
      <c r="N455" s="139"/>
      <c r="O455" s="129"/>
      <c r="P455" s="129"/>
      <c r="Q455" s="14">
        <f t="shared" si="2"/>
        <v>0</v>
      </c>
    </row>
    <row r="456" spans="1:17" ht="26.85" hidden="1" customHeight="1" x14ac:dyDescent="0.15">
      <c r="A456" s="31" t="s">
        <v>463</v>
      </c>
      <c r="B456" s="32" t="s">
        <v>461</v>
      </c>
      <c r="C456" s="32" t="s">
        <v>455</v>
      </c>
      <c r="D456" s="47" t="s">
        <v>759</v>
      </c>
      <c r="E456" s="48" t="s">
        <v>798</v>
      </c>
      <c r="F456" s="70" t="s">
        <v>155</v>
      </c>
      <c r="G456" s="32" t="s">
        <v>147</v>
      </c>
      <c r="H456" s="50" t="s">
        <v>151</v>
      </c>
      <c r="I456" s="73" t="s">
        <v>1117</v>
      </c>
      <c r="J456" s="141">
        <v>1</v>
      </c>
      <c r="K456" s="142">
        <v>39904</v>
      </c>
      <c r="L456" s="142">
        <v>43556</v>
      </c>
      <c r="M456" s="144">
        <v>43606</v>
      </c>
      <c r="N456" s="139"/>
      <c r="O456" s="129"/>
      <c r="P456" s="129"/>
      <c r="Q456" s="14">
        <f t="shared" si="2"/>
        <v>0</v>
      </c>
    </row>
    <row r="457" spans="1:17" ht="26.85" hidden="1" customHeight="1" x14ac:dyDescent="0.15">
      <c r="A457" s="31" t="s">
        <v>463</v>
      </c>
      <c r="B457" s="32" t="s">
        <v>461</v>
      </c>
      <c r="C457" s="32" t="s">
        <v>455</v>
      </c>
      <c r="D457" s="47" t="s">
        <v>759</v>
      </c>
      <c r="E457" s="48" t="s">
        <v>798</v>
      </c>
      <c r="F457" s="70" t="s">
        <v>155</v>
      </c>
      <c r="G457" s="32" t="s">
        <v>147</v>
      </c>
      <c r="H457" s="50" t="s">
        <v>151</v>
      </c>
      <c r="I457" s="73" t="s">
        <v>1118</v>
      </c>
      <c r="J457" s="141">
        <v>1</v>
      </c>
      <c r="K457" s="142">
        <v>39904</v>
      </c>
      <c r="L457" s="142">
        <v>43556</v>
      </c>
      <c r="M457" s="144">
        <v>43606</v>
      </c>
      <c r="N457" s="139"/>
      <c r="O457" s="129"/>
      <c r="P457" s="129"/>
      <c r="Q457" s="14">
        <f t="shared" si="2"/>
        <v>0</v>
      </c>
    </row>
    <row r="458" spans="1:17" ht="26.85" hidden="1" customHeight="1" x14ac:dyDescent="0.15">
      <c r="A458" s="31" t="s">
        <v>463</v>
      </c>
      <c r="B458" s="32" t="s">
        <v>461</v>
      </c>
      <c r="C458" s="32" t="s">
        <v>455</v>
      </c>
      <c r="D458" s="47" t="s">
        <v>759</v>
      </c>
      <c r="E458" s="48" t="s">
        <v>798</v>
      </c>
      <c r="F458" s="70" t="s">
        <v>155</v>
      </c>
      <c r="G458" s="32" t="s">
        <v>147</v>
      </c>
      <c r="H458" s="50" t="s">
        <v>151</v>
      </c>
      <c r="I458" s="73" t="s">
        <v>1119</v>
      </c>
      <c r="J458" s="141">
        <v>1</v>
      </c>
      <c r="K458" s="142">
        <v>39904</v>
      </c>
      <c r="L458" s="142">
        <v>43556</v>
      </c>
      <c r="M458" s="144">
        <v>43606</v>
      </c>
      <c r="N458" s="139"/>
      <c r="O458" s="129"/>
      <c r="P458" s="129"/>
      <c r="Q458" s="14">
        <f t="shared" si="2"/>
        <v>0</v>
      </c>
    </row>
    <row r="459" spans="1:17" ht="26.85" hidden="1" customHeight="1" x14ac:dyDescent="0.15">
      <c r="A459" s="31" t="s">
        <v>463</v>
      </c>
      <c r="B459" s="32" t="s">
        <v>461</v>
      </c>
      <c r="C459" s="32" t="s">
        <v>455</v>
      </c>
      <c r="D459" s="47" t="s">
        <v>759</v>
      </c>
      <c r="E459" s="48" t="s">
        <v>798</v>
      </c>
      <c r="F459" s="70" t="s">
        <v>155</v>
      </c>
      <c r="G459" s="32" t="s">
        <v>147</v>
      </c>
      <c r="H459" s="50" t="s">
        <v>151</v>
      </c>
      <c r="I459" s="73" t="s">
        <v>1120</v>
      </c>
      <c r="J459" s="141">
        <v>1</v>
      </c>
      <c r="K459" s="142">
        <v>39904</v>
      </c>
      <c r="L459" s="142">
        <v>43556</v>
      </c>
      <c r="M459" s="144">
        <v>43606</v>
      </c>
      <c r="N459" s="139"/>
      <c r="O459" s="129"/>
      <c r="P459" s="129"/>
      <c r="Q459" s="14">
        <f t="shared" si="2"/>
        <v>0</v>
      </c>
    </row>
    <row r="460" spans="1:17" ht="26.85" hidden="1" customHeight="1" x14ac:dyDescent="0.15">
      <c r="A460" s="31" t="s">
        <v>463</v>
      </c>
      <c r="B460" s="32" t="s">
        <v>461</v>
      </c>
      <c r="C460" s="32" t="s">
        <v>455</v>
      </c>
      <c r="D460" s="47" t="s">
        <v>759</v>
      </c>
      <c r="E460" s="48" t="s">
        <v>798</v>
      </c>
      <c r="F460" s="70" t="s">
        <v>155</v>
      </c>
      <c r="G460" s="32" t="s">
        <v>147</v>
      </c>
      <c r="H460" s="50" t="s">
        <v>151</v>
      </c>
      <c r="I460" s="73" t="s">
        <v>391</v>
      </c>
      <c r="J460" s="141">
        <v>1</v>
      </c>
      <c r="K460" s="142">
        <v>39904</v>
      </c>
      <c r="L460" s="142">
        <v>43556</v>
      </c>
      <c r="M460" s="144">
        <v>43606</v>
      </c>
      <c r="N460" s="139"/>
      <c r="O460" s="129"/>
      <c r="P460" s="129"/>
      <c r="Q460" s="14">
        <f t="shared" si="2"/>
        <v>0</v>
      </c>
    </row>
    <row r="461" spans="1:17" ht="26.85" hidden="1" customHeight="1" x14ac:dyDescent="0.15">
      <c r="A461" s="31" t="s">
        <v>463</v>
      </c>
      <c r="B461" s="32" t="s">
        <v>461</v>
      </c>
      <c r="C461" s="32" t="s">
        <v>455</v>
      </c>
      <c r="D461" s="47" t="s">
        <v>759</v>
      </c>
      <c r="E461" s="48" t="s">
        <v>798</v>
      </c>
      <c r="F461" s="70" t="s">
        <v>155</v>
      </c>
      <c r="G461" s="32" t="s">
        <v>147</v>
      </c>
      <c r="H461" s="50" t="s">
        <v>151</v>
      </c>
      <c r="I461" s="73" t="s">
        <v>392</v>
      </c>
      <c r="J461" s="141">
        <v>1</v>
      </c>
      <c r="K461" s="142">
        <v>39904</v>
      </c>
      <c r="L461" s="142">
        <v>43556</v>
      </c>
      <c r="M461" s="144">
        <v>43606</v>
      </c>
      <c r="N461" s="139"/>
      <c r="O461" s="129"/>
      <c r="P461" s="129"/>
      <c r="Q461" s="14">
        <f t="shared" si="2"/>
        <v>0</v>
      </c>
    </row>
    <row r="462" spans="1:17" ht="26.85" hidden="1" customHeight="1" x14ac:dyDescent="0.15">
      <c r="A462" s="31" t="s">
        <v>463</v>
      </c>
      <c r="B462" s="32" t="s">
        <v>461</v>
      </c>
      <c r="C462" s="32" t="s">
        <v>455</v>
      </c>
      <c r="D462" s="47" t="s">
        <v>759</v>
      </c>
      <c r="E462" s="48" t="s">
        <v>798</v>
      </c>
      <c r="F462" s="70" t="s">
        <v>155</v>
      </c>
      <c r="G462" s="32" t="s">
        <v>147</v>
      </c>
      <c r="H462" s="50" t="s">
        <v>151</v>
      </c>
      <c r="I462" s="73" t="s">
        <v>393</v>
      </c>
      <c r="J462" s="141">
        <v>1</v>
      </c>
      <c r="K462" s="142">
        <v>39904</v>
      </c>
      <c r="L462" s="142">
        <v>43556</v>
      </c>
      <c r="M462" s="144">
        <v>43606</v>
      </c>
      <c r="N462" s="139"/>
      <c r="O462" s="129"/>
      <c r="P462" s="129"/>
      <c r="Q462" s="14">
        <f t="shared" si="2"/>
        <v>0</v>
      </c>
    </row>
    <row r="463" spans="1:17" ht="26.85" hidden="1" customHeight="1" x14ac:dyDescent="0.15">
      <c r="A463" s="31" t="s">
        <v>463</v>
      </c>
      <c r="B463" s="32" t="s">
        <v>461</v>
      </c>
      <c r="C463" s="32" t="s">
        <v>455</v>
      </c>
      <c r="D463" s="47" t="s">
        <v>759</v>
      </c>
      <c r="E463" s="48" t="s">
        <v>798</v>
      </c>
      <c r="F463" s="70" t="s">
        <v>155</v>
      </c>
      <c r="G463" s="32" t="s">
        <v>147</v>
      </c>
      <c r="H463" s="50" t="s">
        <v>151</v>
      </c>
      <c r="I463" s="73" t="s">
        <v>394</v>
      </c>
      <c r="J463" s="141">
        <v>1</v>
      </c>
      <c r="K463" s="142">
        <v>39904</v>
      </c>
      <c r="L463" s="142">
        <v>43556</v>
      </c>
      <c r="M463" s="144">
        <v>43606</v>
      </c>
      <c r="N463" s="139"/>
      <c r="O463" s="129"/>
      <c r="P463" s="129"/>
      <c r="Q463" s="14">
        <f t="shared" si="2"/>
        <v>0</v>
      </c>
    </row>
    <row r="464" spans="1:17" ht="26.85" hidden="1" customHeight="1" x14ac:dyDescent="0.15">
      <c r="A464" s="31" t="s">
        <v>463</v>
      </c>
      <c r="B464" s="32" t="s">
        <v>461</v>
      </c>
      <c r="C464" s="32" t="s">
        <v>455</v>
      </c>
      <c r="D464" s="47" t="s">
        <v>759</v>
      </c>
      <c r="E464" s="48" t="s">
        <v>798</v>
      </c>
      <c r="F464" s="70" t="s">
        <v>155</v>
      </c>
      <c r="G464" s="32" t="s">
        <v>147</v>
      </c>
      <c r="H464" s="50" t="s">
        <v>151</v>
      </c>
      <c r="I464" s="73" t="s">
        <v>395</v>
      </c>
      <c r="J464" s="141">
        <v>1</v>
      </c>
      <c r="K464" s="142">
        <v>39904</v>
      </c>
      <c r="L464" s="142">
        <v>43556</v>
      </c>
      <c r="M464" s="144">
        <v>43606</v>
      </c>
      <c r="N464" s="139"/>
      <c r="O464" s="129"/>
      <c r="P464" s="129"/>
      <c r="Q464" s="14">
        <f t="shared" si="2"/>
        <v>0</v>
      </c>
    </row>
    <row r="465" spans="1:17" ht="26.85" hidden="1" customHeight="1" x14ac:dyDescent="0.15">
      <c r="A465" s="31" t="s">
        <v>463</v>
      </c>
      <c r="B465" s="32" t="s">
        <v>461</v>
      </c>
      <c r="C465" s="32" t="s">
        <v>455</v>
      </c>
      <c r="D465" s="47" t="s">
        <v>759</v>
      </c>
      <c r="E465" s="48" t="s">
        <v>798</v>
      </c>
      <c r="F465" s="70" t="s">
        <v>155</v>
      </c>
      <c r="G465" s="32" t="s">
        <v>147</v>
      </c>
      <c r="H465" s="50" t="s">
        <v>151</v>
      </c>
      <c r="I465" s="73" t="s">
        <v>396</v>
      </c>
      <c r="J465" s="141">
        <v>1</v>
      </c>
      <c r="K465" s="142">
        <v>39904</v>
      </c>
      <c r="L465" s="142">
        <v>43556</v>
      </c>
      <c r="M465" s="144">
        <v>43606</v>
      </c>
      <c r="N465" s="139"/>
      <c r="O465" s="129"/>
      <c r="P465" s="129"/>
      <c r="Q465" s="14">
        <f t="shared" si="2"/>
        <v>0</v>
      </c>
    </row>
    <row r="466" spans="1:17" ht="26.85" hidden="1" customHeight="1" x14ac:dyDescent="0.15">
      <c r="A466" s="31" t="s">
        <v>463</v>
      </c>
      <c r="B466" s="32" t="s">
        <v>461</v>
      </c>
      <c r="C466" s="32" t="s">
        <v>455</v>
      </c>
      <c r="D466" s="47" t="s">
        <v>759</v>
      </c>
      <c r="E466" s="48" t="s">
        <v>798</v>
      </c>
      <c r="F466" s="70" t="s">
        <v>155</v>
      </c>
      <c r="G466" s="32" t="s">
        <v>147</v>
      </c>
      <c r="H466" s="50" t="s">
        <v>151</v>
      </c>
      <c r="I466" s="73" t="s">
        <v>397</v>
      </c>
      <c r="J466" s="141">
        <v>1</v>
      </c>
      <c r="K466" s="142">
        <v>39904</v>
      </c>
      <c r="L466" s="142">
        <v>43556</v>
      </c>
      <c r="M466" s="144">
        <v>43606</v>
      </c>
      <c r="N466" s="139"/>
      <c r="O466" s="129"/>
      <c r="P466" s="129"/>
      <c r="Q466" s="14">
        <f t="shared" si="2"/>
        <v>0</v>
      </c>
    </row>
    <row r="467" spans="1:17" ht="26.85" hidden="1" customHeight="1" x14ac:dyDescent="0.15">
      <c r="A467" s="31" t="s">
        <v>463</v>
      </c>
      <c r="B467" s="32" t="s">
        <v>461</v>
      </c>
      <c r="C467" s="32" t="s">
        <v>455</v>
      </c>
      <c r="D467" s="47" t="s">
        <v>759</v>
      </c>
      <c r="E467" s="48" t="s">
        <v>798</v>
      </c>
      <c r="F467" s="70" t="s">
        <v>155</v>
      </c>
      <c r="G467" s="32" t="s">
        <v>147</v>
      </c>
      <c r="H467" s="50" t="s">
        <v>151</v>
      </c>
      <c r="I467" s="73" t="s">
        <v>398</v>
      </c>
      <c r="J467" s="141">
        <v>1</v>
      </c>
      <c r="K467" s="142">
        <v>39904</v>
      </c>
      <c r="L467" s="142">
        <v>43556</v>
      </c>
      <c r="M467" s="144">
        <v>43606</v>
      </c>
      <c r="N467" s="139"/>
      <c r="O467" s="129"/>
      <c r="P467" s="129"/>
      <c r="Q467" s="14">
        <f t="shared" si="2"/>
        <v>0</v>
      </c>
    </row>
    <row r="468" spans="1:17" ht="26.85" hidden="1" customHeight="1" x14ac:dyDescent="0.15">
      <c r="A468" s="31" t="s">
        <v>463</v>
      </c>
      <c r="B468" s="32" t="s">
        <v>461</v>
      </c>
      <c r="C468" s="32" t="s">
        <v>455</v>
      </c>
      <c r="D468" s="47" t="s">
        <v>759</v>
      </c>
      <c r="E468" s="48" t="s">
        <v>798</v>
      </c>
      <c r="F468" s="70" t="s">
        <v>155</v>
      </c>
      <c r="G468" s="32" t="s">
        <v>147</v>
      </c>
      <c r="H468" s="50" t="s">
        <v>151</v>
      </c>
      <c r="I468" s="73" t="s">
        <v>849</v>
      </c>
      <c r="J468" s="141">
        <v>1</v>
      </c>
      <c r="K468" s="142">
        <v>39904</v>
      </c>
      <c r="L468" s="142">
        <v>43556</v>
      </c>
      <c r="M468" s="144">
        <v>43606</v>
      </c>
      <c r="N468" s="139"/>
      <c r="O468" s="129"/>
      <c r="P468" s="129"/>
      <c r="Q468" s="14">
        <f t="shared" si="2"/>
        <v>0</v>
      </c>
    </row>
    <row r="469" spans="1:17" ht="26.85" hidden="1" customHeight="1" x14ac:dyDescent="0.15">
      <c r="A469" s="31" t="s">
        <v>463</v>
      </c>
      <c r="B469" s="32" t="s">
        <v>461</v>
      </c>
      <c r="C469" s="32" t="s">
        <v>455</v>
      </c>
      <c r="D469" s="47" t="s">
        <v>759</v>
      </c>
      <c r="E469" s="48" t="s">
        <v>798</v>
      </c>
      <c r="F469" s="70" t="s">
        <v>155</v>
      </c>
      <c r="G469" s="32" t="s">
        <v>147</v>
      </c>
      <c r="H469" s="50" t="s">
        <v>151</v>
      </c>
      <c r="I469" s="73" t="s">
        <v>739</v>
      </c>
      <c r="J469" s="141">
        <v>1</v>
      </c>
      <c r="K469" s="142">
        <v>39904</v>
      </c>
      <c r="L469" s="142">
        <v>43556</v>
      </c>
      <c r="M469" s="144">
        <v>43606</v>
      </c>
      <c r="N469" s="139"/>
      <c r="O469" s="129"/>
      <c r="P469" s="129"/>
      <c r="Q469" s="14">
        <f t="shared" si="2"/>
        <v>0</v>
      </c>
    </row>
    <row r="470" spans="1:17" ht="26.85" hidden="1" customHeight="1" x14ac:dyDescent="0.15">
      <c r="A470" s="31" t="s">
        <v>463</v>
      </c>
      <c r="B470" s="32" t="s">
        <v>461</v>
      </c>
      <c r="C470" s="32" t="s">
        <v>455</v>
      </c>
      <c r="D470" s="47" t="s">
        <v>759</v>
      </c>
      <c r="E470" s="48" t="s">
        <v>798</v>
      </c>
      <c r="F470" s="70" t="s">
        <v>155</v>
      </c>
      <c r="G470" s="32" t="s">
        <v>147</v>
      </c>
      <c r="H470" s="50" t="s">
        <v>151</v>
      </c>
      <c r="I470" s="73" t="s">
        <v>740</v>
      </c>
      <c r="J470" s="141">
        <v>1</v>
      </c>
      <c r="K470" s="142">
        <v>39904</v>
      </c>
      <c r="L470" s="142">
        <v>43556</v>
      </c>
      <c r="M470" s="144">
        <v>43606</v>
      </c>
      <c r="N470" s="139"/>
      <c r="O470" s="129"/>
      <c r="P470" s="129"/>
      <c r="Q470" s="14">
        <f t="shared" si="2"/>
        <v>0</v>
      </c>
    </row>
    <row r="471" spans="1:17" ht="26.85" hidden="1" customHeight="1" x14ac:dyDescent="0.15">
      <c r="A471" s="31" t="s">
        <v>463</v>
      </c>
      <c r="B471" s="32" t="s">
        <v>461</v>
      </c>
      <c r="C471" s="32" t="s">
        <v>455</v>
      </c>
      <c r="D471" s="47" t="s">
        <v>759</v>
      </c>
      <c r="E471" s="48" t="s">
        <v>798</v>
      </c>
      <c r="F471" s="70" t="s">
        <v>155</v>
      </c>
      <c r="G471" s="32" t="s">
        <v>147</v>
      </c>
      <c r="H471" s="50" t="s">
        <v>151</v>
      </c>
      <c r="I471" s="73" t="s">
        <v>741</v>
      </c>
      <c r="J471" s="141">
        <v>1</v>
      </c>
      <c r="K471" s="142">
        <v>39904</v>
      </c>
      <c r="L471" s="142">
        <v>43556</v>
      </c>
      <c r="M471" s="144">
        <v>43606</v>
      </c>
      <c r="N471" s="139"/>
      <c r="O471" s="129"/>
      <c r="P471" s="129"/>
      <c r="Q471" s="14">
        <f t="shared" si="2"/>
        <v>0</v>
      </c>
    </row>
    <row r="472" spans="1:17" s="118" customFormat="1" ht="26.85" hidden="1" customHeight="1" x14ac:dyDescent="0.15">
      <c r="A472" s="31"/>
      <c r="B472" s="32"/>
      <c r="C472" s="32"/>
      <c r="D472" s="47"/>
      <c r="E472" s="48"/>
      <c r="F472" s="70"/>
      <c r="G472" s="32"/>
      <c r="H472" s="50"/>
      <c r="I472" s="73"/>
      <c r="J472" s="141"/>
      <c r="K472" s="142"/>
      <c r="L472" s="142"/>
      <c r="M472" s="140"/>
      <c r="N472" s="139"/>
      <c r="O472" s="127"/>
      <c r="P472" s="127"/>
    </row>
    <row r="473" spans="1:17" ht="26.85" hidden="1" customHeight="1" x14ac:dyDescent="0.15">
      <c r="A473" s="261"/>
      <c r="B473" s="177"/>
      <c r="C473" s="177"/>
      <c r="D473" s="174" t="str">
        <f>IF(A473="","",VLOOKUP(A473,#REF!,2,FALSE))</f>
        <v/>
      </c>
      <c r="E473" s="181" t="str">
        <f>IF(D473="共通",VLOOKUP(B473,#REF!,2,FALSE),IF(D473="総務",VLOOKUP(B473,#REF!,2,FALSE),IF(D473="人事",VLOOKUP(B473,#REF!,2,FALSE),IF(D473="財務",VLOOKUP(B473,#REF!,2,FALSE),IF(D473="税務",VLOOKUP(B473,#REF!,2,FALSE),IF(D473="住民",VLOOKUP(B473,#REF!,2,FALSE),IF(D473="福祉",VLOOKUP(B473,#REF!,2,FALSE),(""))))))))&amp;IF(D473="保健",VLOOKUP(B473,#REF!,2,FALSE),IF(D473="環境",VLOOKUP(B473,#REF!,2,FALSE),IF(D473="産業",VLOOKUP(B473,#REF!,2,FALSE),IF(D473="建設",VLOOKUP(B473,#REF!,2,FALSE),IF(D473="教育文化",VLOOKUP(B473,#REF!,2,FALSE),IF(D473="議会",VLOOKUP(B473,#REF!,2,FALSE),IF(D473="消防",VLOOKUP(B473,#REF!,2,FALSE),(""))))))))&amp;IF(D473="水道",VLOOKUP(B473,#REF!,2,FALSE),IF(D473="水道",VLOOKUP(B473,#REF!,2,FALSE),IF(D473="委員会等",VLOOKUP(B473,#REF!,2,FALSE),(""))))</f>
        <v/>
      </c>
      <c r="F473" s="176"/>
      <c r="G473" s="177"/>
      <c r="H473" s="178" t="str">
        <f>IF(G473="","",VLOOKUP(G473,$B$2:$C$5,2,FALSE))</f>
        <v/>
      </c>
      <c r="I473" s="179" t="s">
        <v>1036</v>
      </c>
      <c r="J473" s="201">
        <f>SUM(J474:J497)</f>
        <v>24</v>
      </c>
      <c r="K473" s="196"/>
      <c r="L473" s="196" t="str">
        <f>IF(H473="10年保存",IF(K473="","",DATE(YEAR(K473)+10,MONTH(K473)-MONTH(1),DAY(31)+1)),IF(H473="5年保存",IF(K473="","",DATE(YEAR(K473)+5,MONTH(K473)-MONTH(1),DAY(31)+1)),IF(H473="2年保存",IF(K473="","",DATE(YEAR(K473)+2,MONTH(K473)-MONTH(1),DAY(31)+1)),(""))))</f>
        <v/>
      </c>
      <c r="M473" s="196"/>
      <c r="N473" s="178"/>
      <c r="O473" s="129"/>
      <c r="P473" s="129"/>
      <c r="Q473" s="14">
        <f t="shared" ref="Q473:Q489" si="3">COUNTIF($I$499:$I$499,I473)</f>
        <v>0</v>
      </c>
    </row>
    <row r="474" spans="1:17" ht="26.85" hidden="1" customHeight="1" x14ac:dyDescent="0.15">
      <c r="A474" s="31" t="s">
        <v>463</v>
      </c>
      <c r="B474" s="32" t="s">
        <v>461</v>
      </c>
      <c r="C474" s="32" t="s">
        <v>455</v>
      </c>
      <c r="D474" s="47" t="s">
        <v>759</v>
      </c>
      <c r="E474" s="48" t="s">
        <v>798</v>
      </c>
      <c r="F474" s="70" t="s">
        <v>155</v>
      </c>
      <c r="G474" s="32" t="s">
        <v>147</v>
      </c>
      <c r="H474" s="50" t="s">
        <v>151</v>
      </c>
      <c r="I474" s="73" t="s">
        <v>1039</v>
      </c>
      <c r="J474" s="141">
        <v>1</v>
      </c>
      <c r="K474" s="142">
        <v>40269</v>
      </c>
      <c r="L474" s="142">
        <v>43922</v>
      </c>
      <c r="M474" s="144">
        <v>43980</v>
      </c>
      <c r="N474" s="139"/>
      <c r="O474" s="129"/>
      <c r="P474" s="129"/>
      <c r="Q474" s="14">
        <f t="shared" si="3"/>
        <v>0</v>
      </c>
    </row>
    <row r="475" spans="1:17" ht="26.85" hidden="1" customHeight="1" x14ac:dyDescent="0.15">
      <c r="A475" s="31" t="s">
        <v>463</v>
      </c>
      <c r="B475" s="32" t="s">
        <v>461</v>
      </c>
      <c r="C475" s="32" t="s">
        <v>455</v>
      </c>
      <c r="D475" s="47" t="s">
        <v>759</v>
      </c>
      <c r="E475" s="48" t="s">
        <v>798</v>
      </c>
      <c r="F475" s="70" t="s">
        <v>155</v>
      </c>
      <c r="G475" s="32" t="s">
        <v>147</v>
      </c>
      <c r="H475" s="50" t="s">
        <v>151</v>
      </c>
      <c r="I475" s="73" t="s">
        <v>1040</v>
      </c>
      <c r="J475" s="141">
        <v>1</v>
      </c>
      <c r="K475" s="142">
        <v>40269</v>
      </c>
      <c r="L475" s="142">
        <v>43922</v>
      </c>
      <c r="M475" s="144">
        <v>43980</v>
      </c>
      <c r="N475" s="139"/>
      <c r="O475" s="129"/>
      <c r="P475" s="129"/>
      <c r="Q475" s="14">
        <f t="shared" si="3"/>
        <v>0</v>
      </c>
    </row>
    <row r="476" spans="1:17" ht="26.85" hidden="1" customHeight="1" x14ac:dyDescent="0.15">
      <c r="A476" s="31" t="s">
        <v>463</v>
      </c>
      <c r="B476" s="32" t="s">
        <v>461</v>
      </c>
      <c r="C476" s="32" t="s">
        <v>455</v>
      </c>
      <c r="D476" s="47" t="s">
        <v>759</v>
      </c>
      <c r="E476" s="48" t="s">
        <v>798</v>
      </c>
      <c r="F476" s="70" t="s">
        <v>155</v>
      </c>
      <c r="G476" s="32" t="s">
        <v>147</v>
      </c>
      <c r="H476" s="50" t="s">
        <v>151</v>
      </c>
      <c r="I476" s="73" t="s">
        <v>1041</v>
      </c>
      <c r="J476" s="141">
        <v>1</v>
      </c>
      <c r="K476" s="142">
        <v>40269</v>
      </c>
      <c r="L476" s="142">
        <v>43922</v>
      </c>
      <c r="M476" s="144">
        <v>43980</v>
      </c>
      <c r="N476" s="139"/>
      <c r="O476" s="129"/>
      <c r="P476" s="129"/>
      <c r="Q476" s="14">
        <f t="shared" si="3"/>
        <v>0</v>
      </c>
    </row>
    <row r="477" spans="1:17" ht="26.85" hidden="1" customHeight="1" x14ac:dyDescent="0.15">
      <c r="A477" s="31" t="s">
        <v>463</v>
      </c>
      <c r="B477" s="32" t="s">
        <v>461</v>
      </c>
      <c r="C477" s="32" t="s">
        <v>455</v>
      </c>
      <c r="D477" s="47" t="s">
        <v>759</v>
      </c>
      <c r="E477" s="48" t="s">
        <v>798</v>
      </c>
      <c r="F477" s="70" t="s">
        <v>155</v>
      </c>
      <c r="G477" s="32" t="s">
        <v>147</v>
      </c>
      <c r="H477" s="50" t="s">
        <v>151</v>
      </c>
      <c r="I477" s="73" t="s">
        <v>1042</v>
      </c>
      <c r="J477" s="141">
        <v>1</v>
      </c>
      <c r="K477" s="142">
        <v>40269</v>
      </c>
      <c r="L477" s="142">
        <v>43922</v>
      </c>
      <c r="M477" s="144">
        <v>43980</v>
      </c>
      <c r="N477" s="139"/>
      <c r="O477" s="129"/>
      <c r="P477" s="129"/>
      <c r="Q477" s="14">
        <f t="shared" si="3"/>
        <v>0</v>
      </c>
    </row>
    <row r="478" spans="1:17" ht="26.85" hidden="1" customHeight="1" x14ac:dyDescent="0.15">
      <c r="A478" s="31" t="s">
        <v>463</v>
      </c>
      <c r="B478" s="32" t="s">
        <v>461</v>
      </c>
      <c r="C478" s="32" t="s">
        <v>455</v>
      </c>
      <c r="D478" s="47" t="s">
        <v>759</v>
      </c>
      <c r="E478" s="48" t="s">
        <v>798</v>
      </c>
      <c r="F478" s="70" t="s">
        <v>155</v>
      </c>
      <c r="G478" s="32" t="s">
        <v>147</v>
      </c>
      <c r="H478" s="50" t="s">
        <v>151</v>
      </c>
      <c r="I478" s="73" t="s">
        <v>1043</v>
      </c>
      <c r="J478" s="141">
        <v>1</v>
      </c>
      <c r="K478" s="142">
        <v>40269</v>
      </c>
      <c r="L478" s="142">
        <v>43922</v>
      </c>
      <c r="M478" s="144">
        <v>43980</v>
      </c>
      <c r="N478" s="139"/>
      <c r="O478" s="129"/>
      <c r="P478" s="129"/>
      <c r="Q478" s="14">
        <f t="shared" si="3"/>
        <v>0</v>
      </c>
    </row>
    <row r="479" spans="1:17" ht="26.85" hidden="1" customHeight="1" x14ac:dyDescent="0.15">
      <c r="A479" s="31" t="s">
        <v>463</v>
      </c>
      <c r="B479" s="32" t="s">
        <v>461</v>
      </c>
      <c r="C479" s="32" t="s">
        <v>455</v>
      </c>
      <c r="D479" s="47" t="s">
        <v>759</v>
      </c>
      <c r="E479" s="48" t="s">
        <v>798</v>
      </c>
      <c r="F479" s="70" t="s">
        <v>155</v>
      </c>
      <c r="G479" s="32" t="s">
        <v>147</v>
      </c>
      <c r="H479" s="50" t="s">
        <v>151</v>
      </c>
      <c r="I479" s="73" t="s">
        <v>1044</v>
      </c>
      <c r="J479" s="141">
        <v>1</v>
      </c>
      <c r="K479" s="142">
        <v>40269</v>
      </c>
      <c r="L479" s="142">
        <v>43922</v>
      </c>
      <c r="M479" s="144">
        <v>43980</v>
      </c>
      <c r="N479" s="139"/>
      <c r="O479" s="129"/>
      <c r="P479" s="129"/>
      <c r="Q479" s="14">
        <f t="shared" si="3"/>
        <v>0</v>
      </c>
    </row>
    <row r="480" spans="1:17" ht="26.85" hidden="1" customHeight="1" x14ac:dyDescent="0.15">
      <c r="A480" s="31" t="s">
        <v>463</v>
      </c>
      <c r="B480" s="32" t="s">
        <v>461</v>
      </c>
      <c r="C480" s="32" t="s">
        <v>455</v>
      </c>
      <c r="D480" s="47" t="s">
        <v>759</v>
      </c>
      <c r="E480" s="48" t="s">
        <v>798</v>
      </c>
      <c r="F480" s="70" t="s">
        <v>155</v>
      </c>
      <c r="G480" s="32" t="s">
        <v>147</v>
      </c>
      <c r="H480" s="50" t="s">
        <v>151</v>
      </c>
      <c r="I480" s="73" t="s">
        <v>1045</v>
      </c>
      <c r="J480" s="141">
        <v>1</v>
      </c>
      <c r="K480" s="142">
        <v>40269</v>
      </c>
      <c r="L480" s="142">
        <v>43922</v>
      </c>
      <c r="M480" s="144">
        <v>43980</v>
      </c>
      <c r="N480" s="139"/>
      <c r="O480" s="129"/>
      <c r="P480" s="129"/>
      <c r="Q480" s="14">
        <f t="shared" si="3"/>
        <v>0</v>
      </c>
    </row>
    <row r="481" spans="1:17" ht="26.85" hidden="1" customHeight="1" x14ac:dyDescent="0.15">
      <c r="A481" s="31" t="s">
        <v>463</v>
      </c>
      <c r="B481" s="32" t="s">
        <v>461</v>
      </c>
      <c r="C481" s="32" t="s">
        <v>455</v>
      </c>
      <c r="D481" s="47" t="s">
        <v>759</v>
      </c>
      <c r="E481" s="48" t="s">
        <v>798</v>
      </c>
      <c r="F481" s="70" t="s">
        <v>155</v>
      </c>
      <c r="G481" s="32" t="s">
        <v>147</v>
      </c>
      <c r="H481" s="50" t="s">
        <v>151</v>
      </c>
      <c r="I481" s="73" t="s">
        <v>1046</v>
      </c>
      <c r="J481" s="141">
        <v>1</v>
      </c>
      <c r="K481" s="142">
        <v>40269</v>
      </c>
      <c r="L481" s="142">
        <v>43922</v>
      </c>
      <c r="M481" s="144">
        <v>43980</v>
      </c>
      <c r="N481" s="139"/>
      <c r="O481" s="129"/>
      <c r="P481" s="129"/>
      <c r="Q481" s="14">
        <f t="shared" si="3"/>
        <v>0</v>
      </c>
    </row>
    <row r="482" spans="1:17" ht="26.85" hidden="1" customHeight="1" x14ac:dyDescent="0.15">
      <c r="A482" s="31" t="s">
        <v>463</v>
      </c>
      <c r="B482" s="32" t="s">
        <v>461</v>
      </c>
      <c r="C482" s="32" t="s">
        <v>455</v>
      </c>
      <c r="D482" s="47" t="s">
        <v>759</v>
      </c>
      <c r="E482" s="48" t="s">
        <v>798</v>
      </c>
      <c r="F482" s="70" t="s">
        <v>155</v>
      </c>
      <c r="G482" s="32" t="s">
        <v>147</v>
      </c>
      <c r="H482" s="50" t="s">
        <v>151</v>
      </c>
      <c r="I482" s="73" t="s">
        <v>1047</v>
      </c>
      <c r="J482" s="141">
        <v>1</v>
      </c>
      <c r="K482" s="142">
        <v>40269</v>
      </c>
      <c r="L482" s="142">
        <v>43922</v>
      </c>
      <c r="M482" s="144">
        <v>43980</v>
      </c>
      <c r="N482" s="139"/>
      <c r="O482" s="129"/>
      <c r="P482" s="129"/>
      <c r="Q482" s="14">
        <f t="shared" si="3"/>
        <v>0</v>
      </c>
    </row>
    <row r="483" spans="1:17" ht="26.85" hidden="1" customHeight="1" x14ac:dyDescent="0.15">
      <c r="A483" s="31" t="s">
        <v>463</v>
      </c>
      <c r="B483" s="32" t="s">
        <v>461</v>
      </c>
      <c r="C483" s="32" t="s">
        <v>455</v>
      </c>
      <c r="D483" s="47" t="s">
        <v>759</v>
      </c>
      <c r="E483" s="48" t="s">
        <v>798</v>
      </c>
      <c r="F483" s="70" t="s">
        <v>155</v>
      </c>
      <c r="G483" s="32" t="s">
        <v>147</v>
      </c>
      <c r="H483" s="50" t="s">
        <v>151</v>
      </c>
      <c r="I483" s="73" t="s">
        <v>1048</v>
      </c>
      <c r="J483" s="141">
        <v>1</v>
      </c>
      <c r="K483" s="142">
        <v>40269</v>
      </c>
      <c r="L483" s="142">
        <v>43922</v>
      </c>
      <c r="M483" s="144">
        <v>43980</v>
      </c>
      <c r="N483" s="139"/>
      <c r="O483" s="129"/>
      <c r="P483" s="129"/>
      <c r="Q483" s="14">
        <f t="shared" si="3"/>
        <v>0</v>
      </c>
    </row>
    <row r="484" spans="1:17" ht="26.85" hidden="1" customHeight="1" x14ac:dyDescent="0.15">
      <c r="A484" s="31" t="s">
        <v>463</v>
      </c>
      <c r="B484" s="32" t="s">
        <v>461</v>
      </c>
      <c r="C484" s="32" t="s">
        <v>455</v>
      </c>
      <c r="D484" s="47" t="s">
        <v>759</v>
      </c>
      <c r="E484" s="48" t="s">
        <v>798</v>
      </c>
      <c r="F484" s="70" t="s">
        <v>155</v>
      </c>
      <c r="G484" s="32" t="s">
        <v>147</v>
      </c>
      <c r="H484" s="50" t="s">
        <v>151</v>
      </c>
      <c r="I484" s="73" t="s">
        <v>1049</v>
      </c>
      <c r="J484" s="141">
        <v>1</v>
      </c>
      <c r="K484" s="142">
        <v>40269</v>
      </c>
      <c r="L484" s="142">
        <v>43922</v>
      </c>
      <c r="M484" s="144">
        <v>43980</v>
      </c>
      <c r="N484" s="139"/>
      <c r="O484" s="129"/>
      <c r="P484" s="129"/>
      <c r="Q484" s="14">
        <f t="shared" si="3"/>
        <v>0</v>
      </c>
    </row>
    <row r="485" spans="1:17" ht="26.85" hidden="1" customHeight="1" x14ac:dyDescent="0.15">
      <c r="A485" s="31" t="s">
        <v>463</v>
      </c>
      <c r="B485" s="32" t="s">
        <v>461</v>
      </c>
      <c r="C485" s="32" t="s">
        <v>455</v>
      </c>
      <c r="D485" s="47" t="s">
        <v>759</v>
      </c>
      <c r="E485" s="48" t="s">
        <v>798</v>
      </c>
      <c r="F485" s="70" t="s">
        <v>155</v>
      </c>
      <c r="G485" s="32" t="s">
        <v>147</v>
      </c>
      <c r="H485" s="50" t="s">
        <v>151</v>
      </c>
      <c r="I485" s="73" t="s">
        <v>1050</v>
      </c>
      <c r="J485" s="141">
        <v>1</v>
      </c>
      <c r="K485" s="142">
        <v>40269</v>
      </c>
      <c r="L485" s="142">
        <v>43922</v>
      </c>
      <c r="M485" s="144">
        <v>43980</v>
      </c>
      <c r="N485" s="139"/>
      <c r="O485" s="129"/>
      <c r="P485" s="129"/>
      <c r="Q485" s="14">
        <f t="shared" si="3"/>
        <v>0</v>
      </c>
    </row>
    <row r="486" spans="1:17" ht="26.85" hidden="1" customHeight="1" x14ac:dyDescent="0.15">
      <c r="A486" s="31" t="s">
        <v>463</v>
      </c>
      <c r="B486" s="32" t="s">
        <v>461</v>
      </c>
      <c r="C486" s="32" t="s">
        <v>455</v>
      </c>
      <c r="D486" s="47" t="s">
        <v>759</v>
      </c>
      <c r="E486" s="48" t="s">
        <v>798</v>
      </c>
      <c r="F486" s="70" t="s">
        <v>155</v>
      </c>
      <c r="G486" s="32" t="s">
        <v>147</v>
      </c>
      <c r="H486" s="50" t="s">
        <v>151</v>
      </c>
      <c r="I486" s="73" t="s">
        <v>1051</v>
      </c>
      <c r="J486" s="141">
        <v>1</v>
      </c>
      <c r="K486" s="142">
        <v>40269</v>
      </c>
      <c r="L486" s="142">
        <v>43922</v>
      </c>
      <c r="M486" s="144">
        <v>43980</v>
      </c>
      <c r="N486" s="139"/>
      <c r="O486" s="129"/>
      <c r="P486" s="129"/>
      <c r="Q486" s="14">
        <f t="shared" si="3"/>
        <v>0</v>
      </c>
    </row>
    <row r="487" spans="1:17" ht="26.85" hidden="1" customHeight="1" x14ac:dyDescent="0.15">
      <c r="A487" s="31" t="s">
        <v>463</v>
      </c>
      <c r="B487" s="32" t="s">
        <v>461</v>
      </c>
      <c r="C487" s="32" t="s">
        <v>455</v>
      </c>
      <c r="D487" s="47" t="s">
        <v>759</v>
      </c>
      <c r="E487" s="48" t="s">
        <v>798</v>
      </c>
      <c r="F487" s="70" t="s">
        <v>155</v>
      </c>
      <c r="G487" s="32" t="s">
        <v>147</v>
      </c>
      <c r="H487" s="50" t="s">
        <v>151</v>
      </c>
      <c r="I487" s="73" t="s">
        <v>1052</v>
      </c>
      <c r="J487" s="141">
        <v>1</v>
      </c>
      <c r="K487" s="142">
        <v>40269</v>
      </c>
      <c r="L487" s="142">
        <v>43922</v>
      </c>
      <c r="M487" s="144">
        <v>43980</v>
      </c>
      <c r="N487" s="139"/>
      <c r="O487" s="129"/>
      <c r="P487" s="129"/>
      <c r="Q487" s="14">
        <f t="shared" si="3"/>
        <v>0</v>
      </c>
    </row>
    <row r="488" spans="1:17" ht="26.85" hidden="1" customHeight="1" x14ac:dyDescent="0.15">
      <c r="A488" s="31" t="s">
        <v>463</v>
      </c>
      <c r="B488" s="32" t="s">
        <v>461</v>
      </c>
      <c r="C488" s="32" t="s">
        <v>455</v>
      </c>
      <c r="D488" s="47" t="s">
        <v>759</v>
      </c>
      <c r="E488" s="48" t="s">
        <v>798</v>
      </c>
      <c r="F488" s="70" t="s">
        <v>155</v>
      </c>
      <c r="G488" s="32" t="s">
        <v>147</v>
      </c>
      <c r="H488" s="50" t="s">
        <v>151</v>
      </c>
      <c r="I488" s="73" t="s">
        <v>1053</v>
      </c>
      <c r="J488" s="141">
        <v>1</v>
      </c>
      <c r="K488" s="142">
        <v>40269</v>
      </c>
      <c r="L488" s="142">
        <v>43922</v>
      </c>
      <c r="M488" s="144">
        <v>43980</v>
      </c>
      <c r="N488" s="139"/>
      <c r="O488" s="129"/>
      <c r="P488" s="129"/>
      <c r="Q488" s="14">
        <f t="shared" si="3"/>
        <v>0</v>
      </c>
    </row>
    <row r="489" spans="1:17" ht="26.85" hidden="1" customHeight="1" x14ac:dyDescent="0.15">
      <c r="A489" s="31" t="s">
        <v>463</v>
      </c>
      <c r="B489" s="32" t="s">
        <v>461</v>
      </c>
      <c r="C489" s="32" t="s">
        <v>455</v>
      </c>
      <c r="D489" s="47" t="s">
        <v>759</v>
      </c>
      <c r="E489" s="48" t="s">
        <v>798</v>
      </c>
      <c r="F489" s="70" t="s">
        <v>155</v>
      </c>
      <c r="G489" s="32" t="s">
        <v>147</v>
      </c>
      <c r="H489" s="50" t="s">
        <v>151</v>
      </c>
      <c r="I489" s="73" t="s">
        <v>1061</v>
      </c>
      <c r="J489" s="141">
        <v>1</v>
      </c>
      <c r="K489" s="142">
        <v>40269</v>
      </c>
      <c r="L489" s="142">
        <v>43922</v>
      </c>
      <c r="M489" s="144">
        <v>43980</v>
      </c>
      <c r="N489" s="139"/>
      <c r="O489" s="129"/>
      <c r="P489" s="129"/>
      <c r="Q489" s="14">
        <f t="shared" si="3"/>
        <v>0</v>
      </c>
    </row>
    <row r="490" spans="1:17" ht="26.85" hidden="1" customHeight="1" x14ac:dyDescent="0.15">
      <c r="A490" s="31" t="s">
        <v>463</v>
      </c>
      <c r="B490" s="32" t="s">
        <v>461</v>
      </c>
      <c r="C490" s="32" t="s">
        <v>455</v>
      </c>
      <c r="D490" s="47" t="s">
        <v>759</v>
      </c>
      <c r="E490" s="48" t="s">
        <v>798</v>
      </c>
      <c r="F490" s="70" t="s">
        <v>155</v>
      </c>
      <c r="G490" s="32" t="s">
        <v>147</v>
      </c>
      <c r="H490" s="50" t="s">
        <v>151</v>
      </c>
      <c r="I490" s="73" t="s">
        <v>1062</v>
      </c>
      <c r="J490" s="141">
        <v>1</v>
      </c>
      <c r="K490" s="142">
        <v>40269</v>
      </c>
      <c r="L490" s="142">
        <v>43922</v>
      </c>
      <c r="M490" s="144">
        <v>43980</v>
      </c>
      <c r="N490" s="139"/>
      <c r="O490" s="129"/>
      <c r="P490" s="129"/>
    </row>
    <row r="491" spans="1:17" ht="26.85" hidden="1" customHeight="1" x14ac:dyDescent="0.15">
      <c r="A491" s="31" t="s">
        <v>463</v>
      </c>
      <c r="B491" s="32" t="s">
        <v>461</v>
      </c>
      <c r="C491" s="32" t="s">
        <v>455</v>
      </c>
      <c r="D491" s="47" t="s">
        <v>759</v>
      </c>
      <c r="E491" s="48" t="s">
        <v>798</v>
      </c>
      <c r="F491" s="70" t="s">
        <v>155</v>
      </c>
      <c r="G491" s="32" t="s">
        <v>147</v>
      </c>
      <c r="H491" s="50" t="s">
        <v>151</v>
      </c>
      <c r="I491" s="73" t="s">
        <v>1064</v>
      </c>
      <c r="J491" s="141">
        <v>1</v>
      </c>
      <c r="K491" s="142">
        <v>40269</v>
      </c>
      <c r="L491" s="142">
        <v>43922</v>
      </c>
      <c r="M491" s="144">
        <v>43980</v>
      </c>
      <c r="N491" s="139"/>
      <c r="O491" s="129"/>
      <c r="P491" s="129"/>
      <c r="Q491" s="14">
        <f t="shared" ref="Q491:Q497" si="4">COUNTIF($I$499:$I$499,I491)</f>
        <v>0</v>
      </c>
    </row>
    <row r="492" spans="1:17" ht="26.85" hidden="1" customHeight="1" x14ac:dyDescent="0.15">
      <c r="A492" s="31" t="s">
        <v>463</v>
      </c>
      <c r="B492" s="32" t="s">
        <v>461</v>
      </c>
      <c r="C492" s="32" t="s">
        <v>455</v>
      </c>
      <c r="D492" s="47" t="s">
        <v>759</v>
      </c>
      <c r="E492" s="48" t="s">
        <v>798</v>
      </c>
      <c r="F492" s="70" t="s">
        <v>155</v>
      </c>
      <c r="G492" s="32" t="s">
        <v>147</v>
      </c>
      <c r="H492" s="50" t="s">
        <v>151</v>
      </c>
      <c r="I492" s="73" t="s">
        <v>1063</v>
      </c>
      <c r="J492" s="141">
        <v>1</v>
      </c>
      <c r="K492" s="142">
        <v>40269</v>
      </c>
      <c r="L492" s="142">
        <v>43922</v>
      </c>
      <c r="M492" s="144">
        <v>43980</v>
      </c>
      <c r="N492" s="139"/>
      <c r="O492" s="129"/>
      <c r="P492" s="129"/>
      <c r="Q492" s="14">
        <f t="shared" si="4"/>
        <v>0</v>
      </c>
    </row>
    <row r="493" spans="1:17" ht="26.85" hidden="1" customHeight="1" x14ac:dyDescent="0.15">
      <c r="A493" s="31" t="s">
        <v>463</v>
      </c>
      <c r="B493" s="32" t="s">
        <v>461</v>
      </c>
      <c r="C493" s="32" t="s">
        <v>455</v>
      </c>
      <c r="D493" s="47" t="s">
        <v>759</v>
      </c>
      <c r="E493" s="48" t="s">
        <v>798</v>
      </c>
      <c r="F493" s="70" t="s">
        <v>155</v>
      </c>
      <c r="G493" s="32" t="s">
        <v>147</v>
      </c>
      <c r="H493" s="50" t="s">
        <v>151</v>
      </c>
      <c r="I493" s="73" t="s">
        <v>1054</v>
      </c>
      <c r="J493" s="141">
        <v>1</v>
      </c>
      <c r="K493" s="142">
        <v>40269</v>
      </c>
      <c r="L493" s="142">
        <v>43922</v>
      </c>
      <c r="M493" s="144">
        <v>43980</v>
      </c>
      <c r="N493" s="139"/>
      <c r="O493" s="129"/>
      <c r="P493" s="129"/>
      <c r="Q493" s="14">
        <f t="shared" si="4"/>
        <v>0</v>
      </c>
    </row>
    <row r="494" spans="1:17" ht="26.85" hidden="1" customHeight="1" x14ac:dyDescent="0.15">
      <c r="A494" s="31" t="s">
        <v>463</v>
      </c>
      <c r="B494" s="32" t="s">
        <v>461</v>
      </c>
      <c r="C494" s="32" t="s">
        <v>455</v>
      </c>
      <c r="D494" s="47" t="s">
        <v>759</v>
      </c>
      <c r="E494" s="48" t="s">
        <v>798</v>
      </c>
      <c r="F494" s="70" t="s">
        <v>155</v>
      </c>
      <c r="G494" s="32" t="s">
        <v>147</v>
      </c>
      <c r="H494" s="50" t="s">
        <v>151</v>
      </c>
      <c r="I494" s="73" t="s">
        <v>1057</v>
      </c>
      <c r="J494" s="141">
        <v>1</v>
      </c>
      <c r="K494" s="142">
        <v>40269</v>
      </c>
      <c r="L494" s="142">
        <v>43922</v>
      </c>
      <c r="M494" s="144">
        <v>43980</v>
      </c>
      <c r="N494" s="139"/>
      <c r="O494" s="129"/>
      <c r="P494" s="129"/>
      <c r="Q494" s="14">
        <f t="shared" si="4"/>
        <v>0</v>
      </c>
    </row>
    <row r="495" spans="1:17" ht="26.85" hidden="1" customHeight="1" x14ac:dyDescent="0.15">
      <c r="A495" s="31" t="s">
        <v>463</v>
      </c>
      <c r="B495" s="32" t="s">
        <v>461</v>
      </c>
      <c r="C495" s="32" t="s">
        <v>455</v>
      </c>
      <c r="D495" s="47" t="s">
        <v>759</v>
      </c>
      <c r="E495" s="48" t="s">
        <v>798</v>
      </c>
      <c r="F495" s="70" t="s">
        <v>155</v>
      </c>
      <c r="G495" s="32" t="s">
        <v>147</v>
      </c>
      <c r="H495" s="50" t="s">
        <v>151</v>
      </c>
      <c r="I495" s="73" t="s">
        <v>1058</v>
      </c>
      <c r="J495" s="141">
        <v>1</v>
      </c>
      <c r="K495" s="142">
        <v>40269</v>
      </c>
      <c r="L495" s="142">
        <v>43922</v>
      </c>
      <c r="M495" s="144">
        <v>43980</v>
      </c>
      <c r="N495" s="139"/>
      <c r="O495" s="129"/>
      <c r="P495" s="129"/>
      <c r="Q495" s="14">
        <f t="shared" si="4"/>
        <v>0</v>
      </c>
    </row>
    <row r="496" spans="1:17" ht="26.85" hidden="1" customHeight="1" x14ac:dyDescent="0.15">
      <c r="A496" s="31" t="s">
        <v>463</v>
      </c>
      <c r="B496" s="32" t="s">
        <v>461</v>
      </c>
      <c r="C496" s="32" t="s">
        <v>455</v>
      </c>
      <c r="D496" s="47" t="s">
        <v>759</v>
      </c>
      <c r="E496" s="48" t="s">
        <v>798</v>
      </c>
      <c r="F496" s="70" t="s">
        <v>155</v>
      </c>
      <c r="G496" s="32" t="s">
        <v>147</v>
      </c>
      <c r="H496" s="50" t="s">
        <v>151</v>
      </c>
      <c r="I496" s="73" t="s">
        <v>1059</v>
      </c>
      <c r="J496" s="141">
        <v>1</v>
      </c>
      <c r="K496" s="142">
        <v>40269</v>
      </c>
      <c r="L496" s="142">
        <v>43922</v>
      </c>
      <c r="M496" s="144">
        <v>43980</v>
      </c>
      <c r="N496" s="139"/>
      <c r="O496" s="129"/>
      <c r="P496" s="129"/>
      <c r="Q496" s="14">
        <f t="shared" si="4"/>
        <v>0</v>
      </c>
    </row>
    <row r="497" spans="1:17" ht="26.85" hidden="1" customHeight="1" x14ac:dyDescent="0.15">
      <c r="A497" s="31" t="s">
        <v>463</v>
      </c>
      <c r="B497" s="32" t="s">
        <v>461</v>
      </c>
      <c r="C497" s="32" t="s">
        <v>455</v>
      </c>
      <c r="D497" s="47" t="s">
        <v>759</v>
      </c>
      <c r="E497" s="48" t="s">
        <v>798</v>
      </c>
      <c r="F497" s="70" t="s">
        <v>155</v>
      </c>
      <c r="G497" s="32" t="s">
        <v>147</v>
      </c>
      <c r="H497" s="50" t="s">
        <v>151</v>
      </c>
      <c r="I497" s="73" t="s">
        <v>1060</v>
      </c>
      <c r="J497" s="141">
        <v>1</v>
      </c>
      <c r="K497" s="142">
        <v>40269</v>
      </c>
      <c r="L497" s="142">
        <v>43922</v>
      </c>
      <c r="M497" s="144">
        <v>43980</v>
      </c>
      <c r="N497" s="139"/>
      <c r="O497" s="129"/>
      <c r="P497" s="129"/>
      <c r="Q497" s="14">
        <f t="shared" si="4"/>
        <v>0</v>
      </c>
    </row>
    <row r="498" spans="1:17" ht="26.85" hidden="1" customHeight="1" x14ac:dyDescent="0.15">
      <c r="A498" s="31"/>
      <c r="B498" s="32"/>
      <c r="C498" s="32"/>
      <c r="D498" s="47"/>
      <c r="E498" s="48"/>
      <c r="F498" s="70"/>
      <c r="G498" s="32"/>
      <c r="H498" s="50"/>
      <c r="I498" s="73"/>
      <c r="J498" s="141"/>
      <c r="K498" s="142"/>
      <c r="L498" s="142"/>
      <c r="M498" s="140"/>
      <c r="N498" s="50"/>
      <c r="O498" s="129"/>
      <c r="P498" s="129"/>
    </row>
    <row r="499" spans="1:17" s="118" customFormat="1" ht="26.85" hidden="1" customHeight="1" x14ac:dyDescent="0.15">
      <c r="A499" s="261"/>
      <c r="B499" s="177"/>
      <c r="C499" s="177"/>
      <c r="D499" s="174" t="str">
        <f>IF(A499="","",VLOOKUP(A499,#REF!,2,FALSE))</f>
        <v/>
      </c>
      <c r="E499" s="181" t="str">
        <f>IF(D499="共通",VLOOKUP(B499,#REF!,2,FALSE),IF(D499="総務",VLOOKUP(B499,#REF!,2,FALSE),IF(D499="人事",VLOOKUP(B499,#REF!,2,FALSE),IF(D499="財務",VLOOKUP(B499,#REF!,2,FALSE),IF(D499="税務",VLOOKUP(B499,#REF!,2,FALSE),IF(D499="住民",VLOOKUP(B499,#REF!,2,FALSE),IF(D499="福祉",VLOOKUP(B499,#REF!,2,FALSE),(""))))))))&amp;IF(D499="保健",VLOOKUP(B499,#REF!,2,FALSE),IF(D499="環境",VLOOKUP(B499,#REF!,2,FALSE),IF(D499="産業",VLOOKUP(B499,#REF!,2,FALSE),IF(D499="建設",VLOOKUP(B499,#REF!,2,FALSE),IF(D499="教育文化",VLOOKUP(B499,#REF!,2,FALSE),IF(D499="議会",VLOOKUP(B499,#REF!,2,FALSE),IF(D499="消防",VLOOKUP(B499,#REF!,2,FALSE),(""))))))))&amp;IF(D499="水道",VLOOKUP(B499,#REF!,2,FALSE),IF(D499="水道",VLOOKUP(B499,#REF!,2,FALSE),IF(D499="委員会等",VLOOKUP(B499,#REF!,2,FALSE),(""))))</f>
        <v/>
      </c>
      <c r="F499" s="176"/>
      <c r="G499" s="177"/>
      <c r="H499" s="178" t="str">
        <f>IF(G499="","",VLOOKUP(G499,$B$2:$C$5,2,FALSE))</f>
        <v/>
      </c>
      <c r="I499" s="182" t="s">
        <v>1035</v>
      </c>
      <c r="J499" s="206">
        <f>SUM(J500:J522)</f>
        <v>23</v>
      </c>
      <c r="K499" s="196"/>
      <c r="L499" s="196" t="str">
        <f>IF(H499="10年保存",IF(K499="","",DATE(YEAR(K499)+10,MONTH(K499)-MONTH(1),DAY(31)+1)),IF(H499="5年保存",IF(K499="","",DATE(YEAR(K499)+5,MONTH(K499)-MONTH(1),DAY(31)+1)),IF(H499="2年保存",IF(K499="","",DATE(YEAR(K499)+2,MONTH(K499)-MONTH(1),DAY(31)+1)),(""))))</f>
        <v/>
      </c>
      <c r="M499" s="196"/>
      <c r="N499" s="177"/>
      <c r="O499" s="127"/>
      <c r="P499" s="127"/>
      <c r="Q499" s="118">
        <f t="shared" ref="Q499:Q520" si="5">COUNTIF($I$499:$I$499,I499)</f>
        <v>1</v>
      </c>
    </row>
    <row r="500" spans="1:17" s="118" customFormat="1" ht="26.85" hidden="1" customHeight="1" x14ac:dyDescent="0.15">
      <c r="A500" s="31" t="s">
        <v>463</v>
      </c>
      <c r="B500" s="32" t="s">
        <v>461</v>
      </c>
      <c r="C500" s="32" t="s">
        <v>455</v>
      </c>
      <c r="D500" s="47" t="s">
        <v>759</v>
      </c>
      <c r="E500" s="48" t="s">
        <v>798</v>
      </c>
      <c r="F500" s="70" t="s">
        <v>155</v>
      </c>
      <c r="G500" s="32" t="s">
        <v>147</v>
      </c>
      <c r="H500" s="50" t="s">
        <v>151</v>
      </c>
      <c r="I500" s="73" t="s">
        <v>447</v>
      </c>
      <c r="J500" s="141">
        <v>1</v>
      </c>
      <c r="K500" s="142">
        <v>40634</v>
      </c>
      <c r="L500" s="142">
        <v>44287</v>
      </c>
      <c r="M500" s="144">
        <v>44526</v>
      </c>
      <c r="N500" s="139"/>
      <c r="O500" s="127"/>
      <c r="P500" s="127"/>
      <c r="Q500" s="118">
        <f t="shared" si="5"/>
        <v>0</v>
      </c>
    </row>
    <row r="501" spans="1:17" s="118" customFormat="1" ht="26.85" hidden="1" customHeight="1" x14ac:dyDescent="0.15">
      <c r="A501" s="31" t="s">
        <v>463</v>
      </c>
      <c r="B501" s="32" t="s">
        <v>461</v>
      </c>
      <c r="C501" s="32" t="s">
        <v>455</v>
      </c>
      <c r="D501" s="47" t="s">
        <v>759</v>
      </c>
      <c r="E501" s="48" t="s">
        <v>798</v>
      </c>
      <c r="F501" s="70" t="s">
        <v>155</v>
      </c>
      <c r="G501" s="32" t="s">
        <v>147</v>
      </c>
      <c r="H501" s="50" t="s">
        <v>151</v>
      </c>
      <c r="I501" s="73" t="s">
        <v>448</v>
      </c>
      <c r="J501" s="141">
        <v>1</v>
      </c>
      <c r="K501" s="142">
        <v>40634</v>
      </c>
      <c r="L501" s="142">
        <v>44287</v>
      </c>
      <c r="M501" s="144">
        <v>44526</v>
      </c>
      <c r="N501" s="139"/>
      <c r="O501" s="127"/>
      <c r="P501" s="127"/>
      <c r="Q501" s="118">
        <f t="shared" si="5"/>
        <v>0</v>
      </c>
    </row>
    <row r="502" spans="1:17" s="118" customFormat="1" ht="26.85" hidden="1" customHeight="1" x14ac:dyDescent="0.15">
      <c r="A502" s="31" t="s">
        <v>463</v>
      </c>
      <c r="B502" s="32" t="s">
        <v>461</v>
      </c>
      <c r="C502" s="32" t="s">
        <v>455</v>
      </c>
      <c r="D502" s="47" t="s">
        <v>759</v>
      </c>
      <c r="E502" s="48" t="s">
        <v>798</v>
      </c>
      <c r="F502" s="70" t="s">
        <v>155</v>
      </c>
      <c r="G502" s="32" t="s">
        <v>147</v>
      </c>
      <c r="H502" s="50" t="s">
        <v>151</v>
      </c>
      <c r="I502" s="73" t="s">
        <v>449</v>
      </c>
      <c r="J502" s="141">
        <v>1</v>
      </c>
      <c r="K502" s="142">
        <v>40634</v>
      </c>
      <c r="L502" s="142">
        <v>44287</v>
      </c>
      <c r="M502" s="144">
        <v>44526</v>
      </c>
      <c r="N502" s="139"/>
      <c r="O502" s="127"/>
      <c r="P502" s="127"/>
      <c r="Q502" s="118">
        <f t="shared" si="5"/>
        <v>0</v>
      </c>
    </row>
    <row r="503" spans="1:17" s="118" customFormat="1" ht="26.85" hidden="1" customHeight="1" x14ac:dyDescent="0.15">
      <c r="A503" s="31" t="s">
        <v>463</v>
      </c>
      <c r="B503" s="32" t="s">
        <v>461</v>
      </c>
      <c r="C503" s="32" t="s">
        <v>455</v>
      </c>
      <c r="D503" s="47" t="s">
        <v>759</v>
      </c>
      <c r="E503" s="48" t="s">
        <v>798</v>
      </c>
      <c r="F503" s="70" t="s">
        <v>155</v>
      </c>
      <c r="G503" s="32" t="s">
        <v>147</v>
      </c>
      <c r="H503" s="50" t="s">
        <v>151</v>
      </c>
      <c r="I503" s="73" t="s">
        <v>450</v>
      </c>
      <c r="J503" s="141">
        <v>1</v>
      </c>
      <c r="K503" s="142">
        <v>40634</v>
      </c>
      <c r="L503" s="142">
        <v>44287</v>
      </c>
      <c r="M503" s="144">
        <v>44526</v>
      </c>
      <c r="N503" s="139"/>
      <c r="O503" s="127"/>
      <c r="P503" s="127"/>
      <c r="Q503" s="118">
        <f t="shared" si="5"/>
        <v>0</v>
      </c>
    </row>
    <row r="504" spans="1:17" s="118" customFormat="1" ht="26.85" hidden="1" customHeight="1" x14ac:dyDescent="0.15">
      <c r="A504" s="31" t="s">
        <v>463</v>
      </c>
      <c r="B504" s="32" t="s">
        <v>461</v>
      </c>
      <c r="C504" s="32" t="s">
        <v>455</v>
      </c>
      <c r="D504" s="47" t="s">
        <v>759</v>
      </c>
      <c r="E504" s="48" t="s">
        <v>798</v>
      </c>
      <c r="F504" s="70" t="s">
        <v>155</v>
      </c>
      <c r="G504" s="32" t="s">
        <v>147</v>
      </c>
      <c r="H504" s="50" t="s">
        <v>151</v>
      </c>
      <c r="I504" s="73" t="s">
        <v>1214</v>
      </c>
      <c r="J504" s="141">
        <v>1</v>
      </c>
      <c r="K504" s="142">
        <v>40634</v>
      </c>
      <c r="L504" s="142">
        <v>44287</v>
      </c>
      <c r="M504" s="144">
        <v>44526</v>
      </c>
      <c r="N504" s="139"/>
      <c r="O504" s="127"/>
      <c r="P504" s="127"/>
      <c r="Q504" s="118">
        <f t="shared" si="5"/>
        <v>0</v>
      </c>
    </row>
    <row r="505" spans="1:17" s="118" customFormat="1" ht="26.85" hidden="1" customHeight="1" x14ac:dyDescent="0.15">
      <c r="A505" s="31" t="s">
        <v>463</v>
      </c>
      <c r="B505" s="32" t="s">
        <v>461</v>
      </c>
      <c r="C505" s="32" t="s">
        <v>455</v>
      </c>
      <c r="D505" s="47" t="s">
        <v>759</v>
      </c>
      <c r="E505" s="48" t="s">
        <v>798</v>
      </c>
      <c r="F505" s="70" t="s">
        <v>155</v>
      </c>
      <c r="G505" s="32" t="s">
        <v>147</v>
      </c>
      <c r="H505" s="50" t="s">
        <v>151</v>
      </c>
      <c r="I505" s="73" t="s">
        <v>1215</v>
      </c>
      <c r="J505" s="141">
        <v>1</v>
      </c>
      <c r="K505" s="142">
        <v>40634</v>
      </c>
      <c r="L505" s="142">
        <v>44287</v>
      </c>
      <c r="M505" s="144">
        <v>44526</v>
      </c>
      <c r="N505" s="139"/>
      <c r="O505" s="127"/>
      <c r="P505" s="127"/>
      <c r="Q505" s="118">
        <f t="shared" si="5"/>
        <v>0</v>
      </c>
    </row>
    <row r="506" spans="1:17" s="118" customFormat="1" ht="26.85" hidden="1" customHeight="1" x14ac:dyDescent="0.15">
      <c r="A506" s="31" t="s">
        <v>463</v>
      </c>
      <c r="B506" s="32" t="s">
        <v>461</v>
      </c>
      <c r="C506" s="32" t="s">
        <v>455</v>
      </c>
      <c r="D506" s="47" t="s">
        <v>759</v>
      </c>
      <c r="E506" s="48" t="s">
        <v>798</v>
      </c>
      <c r="F506" s="70" t="s">
        <v>155</v>
      </c>
      <c r="G506" s="32" t="s">
        <v>147</v>
      </c>
      <c r="H506" s="50" t="s">
        <v>151</v>
      </c>
      <c r="I506" s="73" t="s">
        <v>1216</v>
      </c>
      <c r="J506" s="141">
        <v>1</v>
      </c>
      <c r="K506" s="142">
        <v>40634</v>
      </c>
      <c r="L506" s="142">
        <v>44287</v>
      </c>
      <c r="M506" s="144">
        <v>44526</v>
      </c>
      <c r="N506" s="139"/>
      <c r="O506" s="127"/>
      <c r="P506" s="127"/>
      <c r="Q506" s="118">
        <f t="shared" si="5"/>
        <v>0</v>
      </c>
    </row>
    <row r="507" spans="1:17" s="118" customFormat="1" ht="26.85" hidden="1" customHeight="1" x14ac:dyDescent="0.15">
      <c r="A507" s="31" t="s">
        <v>463</v>
      </c>
      <c r="B507" s="32" t="s">
        <v>461</v>
      </c>
      <c r="C507" s="32" t="s">
        <v>455</v>
      </c>
      <c r="D507" s="47" t="s">
        <v>759</v>
      </c>
      <c r="E507" s="48" t="s">
        <v>798</v>
      </c>
      <c r="F507" s="70" t="s">
        <v>155</v>
      </c>
      <c r="G507" s="32" t="s">
        <v>147</v>
      </c>
      <c r="H507" s="50" t="s">
        <v>151</v>
      </c>
      <c r="I507" s="73" t="s">
        <v>1217</v>
      </c>
      <c r="J507" s="141">
        <v>1</v>
      </c>
      <c r="K507" s="142">
        <v>40634</v>
      </c>
      <c r="L507" s="142">
        <v>44287</v>
      </c>
      <c r="M507" s="144">
        <v>44526</v>
      </c>
      <c r="N507" s="139"/>
      <c r="O507" s="127"/>
      <c r="P507" s="127"/>
      <c r="Q507" s="118">
        <f t="shared" si="5"/>
        <v>0</v>
      </c>
    </row>
    <row r="508" spans="1:17" s="118" customFormat="1" ht="26.85" hidden="1" customHeight="1" x14ac:dyDescent="0.15">
      <c r="A508" s="31" t="s">
        <v>463</v>
      </c>
      <c r="B508" s="32" t="s">
        <v>461</v>
      </c>
      <c r="C508" s="32" t="s">
        <v>455</v>
      </c>
      <c r="D508" s="47" t="s">
        <v>759</v>
      </c>
      <c r="E508" s="48" t="s">
        <v>798</v>
      </c>
      <c r="F508" s="70" t="s">
        <v>155</v>
      </c>
      <c r="G508" s="32" t="s">
        <v>147</v>
      </c>
      <c r="H508" s="50" t="s">
        <v>151</v>
      </c>
      <c r="I508" s="73" t="s">
        <v>1219</v>
      </c>
      <c r="J508" s="141">
        <v>1</v>
      </c>
      <c r="K508" s="142">
        <v>40634</v>
      </c>
      <c r="L508" s="142">
        <v>44287</v>
      </c>
      <c r="M508" s="144">
        <v>44526</v>
      </c>
      <c r="N508" s="139"/>
      <c r="O508" s="127"/>
      <c r="P508" s="127"/>
      <c r="Q508" s="118">
        <f t="shared" si="5"/>
        <v>0</v>
      </c>
    </row>
    <row r="509" spans="1:17" s="118" customFormat="1" ht="26.85" hidden="1" customHeight="1" x14ac:dyDescent="0.15">
      <c r="A509" s="31" t="s">
        <v>463</v>
      </c>
      <c r="B509" s="32" t="s">
        <v>461</v>
      </c>
      <c r="C509" s="32" t="s">
        <v>455</v>
      </c>
      <c r="D509" s="47" t="s">
        <v>759</v>
      </c>
      <c r="E509" s="48" t="s">
        <v>798</v>
      </c>
      <c r="F509" s="70" t="s">
        <v>155</v>
      </c>
      <c r="G509" s="32" t="s">
        <v>147</v>
      </c>
      <c r="H509" s="50" t="s">
        <v>151</v>
      </c>
      <c r="I509" s="73" t="s">
        <v>498</v>
      </c>
      <c r="J509" s="141">
        <v>1</v>
      </c>
      <c r="K509" s="142">
        <v>40634</v>
      </c>
      <c r="L509" s="142">
        <v>44287</v>
      </c>
      <c r="M509" s="144">
        <v>44526</v>
      </c>
      <c r="N509" s="139"/>
      <c r="O509" s="127"/>
      <c r="P509" s="127"/>
      <c r="Q509" s="118">
        <f t="shared" si="5"/>
        <v>0</v>
      </c>
    </row>
    <row r="510" spans="1:17" s="118" customFormat="1" ht="26.85" hidden="1" customHeight="1" x14ac:dyDescent="0.15">
      <c r="A510" s="31" t="s">
        <v>463</v>
      </c>
      <c r="B510" s="32" t="s">
        <v>461</v>
      </c>
      <c r="C510" s="32" t="s">
        <v>455</v>
      </c>
      <c r="D510" s="47" t="s">
        <v>759</v>
      </c>
      <c r="E510" s="48" t="s">
        <v>798</v>
      </c>
      <c r="F510" s="70" t="s">
        <v>155</v>
      </c>
      <c r="G510" s="32" t="s">
        <v>147</v>
      </c>
      <c r="H510" s="50" t="s">
        <v>151</v>
      </c>
      <c r="I510" s="73" t="s">
        <v>1026</v>
      </c>
      <c r="J510" s="141">
        <v>1</v>
      </c>
      <c r="K510" s="142">
        <v>40634</v>
      </c>
      <c r="L510" s="142">
        <v>44287</v>
      </c>
      <c r="M510" s="144">
        <v>44526</v>
      </c>
      <c r="N510" s="139"/>
      <c r="O510" s="127"/>
      <c r="P510" s="127"/>
      <c r="Q510" s="118">
        <f t="shared" si="5"/>
        <v>0</v>
      </c>
    </row>
    <row r="511" spans="1:17" s="118" customFormat="1" ht="26.85" hidden="1" customHeight="1" x14ac:dyDescent="0.15">
      <c r="A511" s="31" t="s">
        <v>463</v>
      </c>
      <c r="B511" s="32" t="s">
        <v>461</v>
      </c>
      <c r="C511" s="32" t="s">
        <v>455</v>
      </c>
      <c r="D511" s="47" t="s">
        <v>759</v>
      </c>
      <c r="E511" s="48" t="s">
        <v>798</v>
      </c>
      <c r="F511" s="70" t="s">
        <v>155</v>
      </c>
      <c r="G511" s="32" t="s">
        <v>147</v>
      </c>
      <c r="H511" s="50" t="s">
        <v>151</v>
      </c>
      <c r="I511" s="73" t="s">
        <v>1037</v>
      </c>
      <c r="J511" s="141">
        <v>1</v>
      </c>
      <c r="K511" s="142">
        <v>40634</v>
      </c>
      <c r="L511" s="142">
        <v>44287</v>
      </c>
      <c r="M511" s="144">
        <v>44526</v>
      </c>
      <c r="N511" s="139"/>
      <c r="O511" s="127"/>
      <c r="P511" s="127"/>
      <c r="Q511" s="118">
        <f t="shared" si="5"/>
        <v>0</v>
      </c>
    </row>
    <row r="512" spans="1:17" s="118" customFormat="1" ht="26.85" hidden="1" customHeight="1" x14ac:dyDescent="0.15">
      <c r="A512" s="31" t="s">
        <v>463</v>
      </c>
      <c r="B512" s="32" t="s">
        <v>461</v>
      </c>
      <c r="C512" s="32" t="s">
        <v>455</v>
      </c>
      <c r="D512" s="47" t="s">
        <v>759</v>
      </c>
      <c r="E512" s="48" t="s">
        <v>798</v>
      </c>
      <c r="F512" s="70" t="s">
        <v>155</v>
      </c>
      <c r="G512" s="32" t="s">
        <v>147</v>
      </c>
      <c r="H512" s="50" t="s">
        <v>151</v>
      </c>
      <c r="I512" s="73" t="s">
        <v>1038</v>
      </c>
      <c r="J512" s="141">
        <v>1</v>
      </c>
      <c r="K512" s="142">
        <v>40634</v>
      </c>
      <c r="L512" s="142">
        <v>44287</v>
      </c>
      <c r="M512" s="144">
        <v>44526</v>
      </c>
      <c r="N512" s="139"/>
      <c r="O512" s="127"/>
      <c r="P512" s="127"/>
      <c r="Q512" s="118">
        <f t="shared" si="5"/>
        <v>0</v>
      </c>
    </row>
    <row r="513" spans="1:17" s="118" customFormat="1" ht="26.85" hidden="1" customHeight="1" x14ac:dyDescent="0.15">
      <c r="A513" s="31" t="s">
        <v>463</v>
      </c>
      <c r="B513" s="32" t="s">
        <v>461</v>
      </c>
      <c r="C513" s="32" t="s">
        <v>455</v>
      </c>
      <c r="D513" s="47" t="s">
        <v>759</v>
      </c>
      <c r="E513" s="48" t="s">
        <v>798</v>
      </c>
      <c r="F513" s="70" t="s">
        <v>155</v>
      </c>
      <c r="G513" s="32" t="s">
        <v>147</v>
      </c>
      <c r="H513" s="50" t="s">
        <v>151</v>
      </c>
      <c r="I513" s="73" t="s">
        <v>1027</v>
      </c>
      <c r="J513" s="141">
        <v>1</v>
      </c>
      <c r="K513" s="142">
        <v>40634</v>
      </c>
      <c r="L513" s="142">
        <v>44287</v>
      </c>
      <c r="M513" s="144">
        <v>44526</v>
      </c>
      <c r="N513" s="139"/>
      <c r="O513" s="127"/>
      <c r="P513" s="127"/>
      <c r="Q513" s="118">
        <f t="shared" si="5"/>
        <v>0</v>
      </c>
    </row>
    <row r="514" spans="1:17" s="118" customFormat="1" ht="26.85" hidden="1" customHeight="1" x14ac:dyDescent="0.15">
      <c r="A514" s="31" t="s">
        <v>463</v>
      </c>
      <c r="B514" s="32" t="s">
        <v>461</v>
      </c>
      <c r="C514" s="32" t="s">
        <v>455</v>
      </c>
      <c r="D514" s="47" t="s">
        <v>759</v>
      </c>
      <c r="E514" s="48" t="s">
        <v>798</v>
      </c>
      <c r="F514" s="70" t="s">
        <v>155</v>
      </c>
      <c r="G514" s="32" t="s">
        <v>147</v>
      </c>
      <c r="H514" s="50" t="s">
        <v>151</v>
      </c>
      <c r="I514" s="73" t="s">
        <v>1028</v>
      </c>
      <c r="J514" s="141">
        <v>1</v>
      </c>
      <c r="K514" s="142">
        <v>40634</v>
      </c>
      <c r="L514" s="142">
        <v>44287</v>
      </c>
      <c r="M514" s="144">
        <v>44526</v>
      </c>
      <c r="N514" s="139"/>
      <c r="O514" s="127"/>
      <c r="P514" s="127"/>
      <c r="Q514" s="118">
        <f t="shared" si="5"/>
        <v>0</v>
      </c>
    </row>
    <row r="515" spans="1:17" s="118" customFormat="1" ht="26.85" hidden="1" customHeight="1" x14ac:dyDescent="0.15">
      <c r="A515" s="31" t="s">
        <v>463</v>
      </c>
      <c r="B515" s="32" t="s">
        <v>461</v>
      </c>
      <c r="C515" s="32" t="s">
        <v>455</v>
      </c>
      <c r="D515" s="47" t="s">
        <v>759</v>
      </c>
      <c r="E515" s="48" t="s">
        <v>798</v>
      </c>
      <c r="F515" s="70" t="s">
        <v>155</v>
      </c>
      <c r="G515" s="32" t="s">
        <v>147</v>
      </c>
      <c r="H515" s="50" t="s">
        <v>151</v>
      </c>
      <c r="I515" s="73" t="s">
        <v>1029</v>
      </c>
      <c r="J515" s="141">
        <v>1</v>
      </c>
      <c r="K515" s="142">
        <v>40634</v>
      </c>
      <c r="L515" s="142">
        <v>44287</v>
      </c>
      <c r="M515" s="144">
        <v>44526</v>
      </c>
      <c r="N515" s="139"/>
      <c r="O515" s="127"/>
      <c r="P515" s="127"/>
      <c r="Q515" s="118">
        <f t="shared" si="5"/>
        <v>0</v>
      </c>
    </row>
    <row r="516" spans="1:17" s="118" customFormat="1" ht="26.85" hidden="1" customHeight="1" x14ac:dyDescent="0.15">
      <c r="A516" s="31" t="s">
        <v>463</v>
      </c>
      <c r="B516" s="32" t="s">
        <v>461</v>
      </c>
      <c r="C516" s="32" t="s">
        <v>455</v>
      </c>
      <c r="D516" s="47" t="s">
        <v>759</v>
      </c>
      <c r="E516" s="48" t="s">
        <v>798</v>
      </c>
      <c r="F516" s="70" t="s">
        <v>155</v>
      </c>
      <c r="G516" s="32" t="s">
        <v>147</v>
      </c>
      <c r="H516" s="50" t="s">
        <v>151</v>
      </c>
      <c r="I516" s="73" t="s">
        <v>1030</v>
      </c>
      <c r="J516" s="141">
        <v>1</v>
      </c>
      <c r="K516" s="142">
        <v>40634</v>
      </c>
      <c r="L516" s="142">
        <v>44287</v>
      </c>
      <c r="M516" s="144">
        <v>44526</v>
      </c>
      <c r="N516" s="139"/>
      <c r="O516" s="127"/>
      <c r="P516" s="127"/>
      <c r="Q516" s="118">
        <f t="shared" si="5"/>
        <v>0</v>
      </c>
    </row>
    <row r="517" spans="1:17" s="118" customFormat="1" ht="26.85" hidden="1" customHeight="1" x14ac:dyDescent="0.15">
      <c r="A517" s="31" t="s">
        <v>463</v>
      </c>
      <c r="B517" s="32" t="s">
        <v>461</v>
      </c>
      <c r="C517" s="32" t="s">
        <v>455</v>
      </c>
      <c r="D517" s="47" t="s">
        <v>759</v>
      </c>
      <c r="E517" s="48" t="s">
        <v>798</v>
      </c>
      <c r="F517" s="70" t="s">
        <v>155</v>
      </c>
      <c r="G517" s="32" t="s">
        <v>147</v>
      </c>
      <c r="H517" s="50" t="s">
        <v>151</v>
      </c>
      <c r="I517" s="73" t="s">
        <v>1031</v>
      </c>
      <c r="J517" s="141">
        <v>1</v>
      </c>
      <c r="K517" s="142">
        <v>40634</v>
      </c>
      <c r="L517" s="142">
        <v>44287</v>
      </c>
      <c r="M517" s="144">
        <v>44526</v>
      </c>
      <c r="N517" s="139"/>
      <c r="O517" s="127"/>
      <c r="P517" s="127"/>
      <c r="Q517" s="118">
        <f t="shared" si="5"/>
        <v>0</v>
      </c>
    </row>
    <row r="518" spans="1:17" s="118" customFormat="1" ht="26.85" hidden="1" customHeight="1" x14ac:dyDescent="0.15">
      <c r="A518" s="31" t="s">
        <v>463</v>
      </c>
      <c r="B518" s="32" t="s">
        <v>461</v>
      </c>
      <c r="C518" s="32" t="s">
        <v>455</v>
      </c>
      <c r="D518" s="47" t="s">
        <v>759</v>
      </c>
      <c r="E518" s="48" t="s">
        <v>798</v>
      </c>
      <c r="F518" s="70" t="s">
        <v>155</v>
      </c>
      <c r="G518" s="32" t="s">
        <v>147</v>
      </c>
      <c r="H518" s="50" t="s">
        <v>151</v>
      </c>
      <c r="I518" s="73" t="s">
        <v>1032</v>
      </c>
      <c r="J518" s="141">
        <v>1</v>
      </c>
      <c r="K518" s="142">
        <v>40634</v>
      </c>
      <c r="L518" s="142">
        <v>44287</v>
      </c>
      <c r="M518" s="144">
        <v>44526</v>
      </c>
      <c r="N518" s="139"/>
      <c r="O518" s="127"/>
      <c r="P518" s="127"/>
      <c r="Q518" s="118">
        <f t="shared" si="5"/>
        <v>0</v>
      </c>
    </row>
    <row r="519" spans="1:17" s="118" customFormat="1" ht="26.85" hidden="1" customHeight="1" x14ac:dyDescent="0.15">
      <c r="A519" s="31" t="s">
        <v>463</v>
      </c>
      <c r="B519" s="32" t="s">
        <v>461</v>
      </c>
      <c r="C519" s="32" t="s">
        <v>455</v>
      </c>
      <c r="D519" s="47" t="s">
        <v>759</v>
      </c>
      <c r="E519" s="48" t="s">
        <v>798</v>
      </c>
      <c r="F519" s="70" t="s">
        <v>155</v>
      </c>
      <c r="G519" s="32" t="s">
        <v>147</v>
      </c>
      <c r="H519" s="50" t="s">
        <v>151</v>
      </c>
      <c r="I519" s="73" t="s">
        <v>1033</v>
      </c>
      <c r="J519" s="141">
        <v>1</v>
      </c>
      <c r="K519" s="142">
        <v>40634</v>
      </c>
      <c r="L519" s="142">
        <v>44287</v>
      </c>
      <c r="M519" s="144">
        <v>44526</v>
      </c>
      <c r="N519" s="139"/>
      <c r="O519" s="127"/>
      <c r="P519" s="127"/>
      <c r="Q519" s="118">
        <f t="shared" si="5"/>
        <v>0</v>
      </c>
    </row>
    <row r="520" spans="1:17" s="118" customFormat="1" ht="26.85" hidden="1" customHeight="1" x14ac:dyDescent="0.15">
      <c r="A520" s="31" t="s">
        <v>463</v>
      </c>
      <c r="B520" s="32" t="s">
        <v>461</v>
      </c>
      <c r="C520" s="32" t="s">
        <v>455</v>
      </c>
      <c r="D520" s="47" t="s">
        <v>759</v>
      </c>
      <c r="E520" s="48" t="s">
        <v>798</v>
      </c>
      <c r="F520" s="70" t="s">
        <v>155</v>
      </c>
      <c r="G520" s="32" t="s">
        <v>147</v>
      </c>
      <c r="H520" s="50" t="s">
        <v>151</v>
      </c>
      <c r="I520" s="73" t="s">
        <v>1034</v>
      </c>
      <c r="J520" s="141">
        <v>1</v>
      </c>
      <c r="K520" s="142">
        <v>40634</v>
      </c>
      <c r="L520" s="142">
        <v>44287</v>
      </c>
      <c r="M520" s="144">
        <v>44526</v>
      </c>
      <c r="N520" s="139"/>
      <c r="O520" s="127"/>
      <c r="P520" s="127"/>
      <c r="Q520" s="118">
        <f t="shared" si="5"/>
        <v>0</v>
      </c>
    </row>
    <row r="521" spans="1:17" s="118" customFormat="1" ht="26.85" hidden="1" customHeight="1" x14ac:dyDescent="0.15">
      <c r="A521" s="31" t="s">
        <v>463</v>
      </c>
      <c r="B521" s="32" t="s">
        <v>461</v>
      </c>
      <c r="C521" s="32" t="s">
        <v>455</v>
      </c>
      <c r="D521" s="47" t="s">
        <v>759</v>
      </c>
      <c r="E521" s="48" t="s">
        <v>798</v>
      </c>
      <c r="F521" s="70" t="s">
        <v>155</v>
      </c>
      <c r="G521" s="32" t="s">
        <v>147</v>
      </c>
      <c r="H521" s="50" t="s">
        <v>151</v>
      </c>
      <c r="I521" s="73" t="s">
        <v>1055</v>
      </c>
      <c r="J521" s="141">
        <v>1</v>
      </c>
      <c r="K521" s="142">
        <v>40634</v>
      </c>
      <c r="L521" s="142">
        <v>44287</v>
      </c>
      <c r="M521" s="144">
        <v>44526</v>
      </c>
      <c r="N521" s="139"/>
      <c r="O521" s="127"/>
      <c r="P521" s="127"/>
    </row>
    <row r="522" spans="1:17" s="118" customFormat="1" ht="26.85" hidden="1" customHeight="1" x14ac:dyDescent="0.15">
      <c r="A522" s="31" t="s">
        <v>463</v>
      </c>
      <c r="B522" s="32" t="s">
        <v>461</v>
      </c>
      <c r="C522" s="32" t="s">
        <v>455</v>
      </c>
      <c r="D522" s="47" t="s">
        <v>759</v>
      </c>
      <c r="E522" s="48" t="s">
        <v>798</v>
      </c>
      <c r="F522" s="70" t="s">
        <v>155</v>
      </c>
      <c r="G522" s="32" t="s">
        <v>147</v>
      </c>
      <c r="H522" s="50" t="s">
        <v>151</v>
      </c>
      <c r="I522" s="73" t="s">
        <v>1056</v>
      </c>
      <c r="J522" s="141">
        <v>1</v>
      </c>
      <c r="K522" s="142">
        <v>40634</v>
      </c>
      <c r="L522" s="142">
        <v>44287</v>
      </c>
      <c r="M522" s="144">
        <v>44526</v>
      </c>
      <c r="N522" s="139"/>
      <c r="O522" s="127"/>
      <c r="P522" s="127"/>
    </row>
    <row r="523" spans="1:17" s="118" customFormat="1" ht="26.85" hidden="1" customHeight="1" x14ac:dyDescent="0.15">
      <c r="A523" s="264"/>
      <c r="B523" s="115"/>
      <c r="C523" s="115"/>
      <c r="D523" s="112"/>
      <c r="E523" s="113"/>
      <c r="F523" s="114"/>
      <c r="G523" s="115"/>
      <c r="H523" s="116"/>
      <c r="I523" s="117"/>
      <c r="J523" s="207"/>
      <c r="K523" s="208"/>
      <c r="L523" s="208"/>
      <c r="M523" s="209"/>
      <c r="N523" s="115"/>
      <c r="O523" s="127"/>
      <c r="P523" s="127"/>
    </row>
    <row r="524" spans="1:17" ht="26.85" hidden="1" customHeight="1" x14ac:dyDescent="0.15">
      <c r="A524" s="261"/>
      <c r="B524" s="177"/>
      <c r="C524" s="177"/>
      <c r="D524" s="174" t="str">
        <f>IF(A524="","",VLOOKUP(A524,#REF!,2,FALSE))</f>
        <v/>
      </c>
      <c r="E524" s="181" t="str">
        <f>IF(D524="共通",VLOOKUP(B524,#REF!,2,FALSE),IF(D524="総務",VLOOKUP(B524,#REF!,2,FALSE),IF(D524="人事",VLOOKUP(B524,#REF!,2,FALSE),IF(D524="財務",VLOOKUP(B524,#REF!,2,FALSE),IF(D524="税務",VLOOKUP(B524,#REF!,2,FALSE),IF(D524="住民",VLOOKUP(B524,#REF!,2,FALSE),IF(D524="福祉",VLOOKUP(B524,#REF!,2,FALSE),(""))))))))&amp;IF(D524="保健",VLOOKUP(B524,#REF!,2,FALSE),IF(D524="環境",VLOOKUP(B524,#REF!,2,FALSE),IF(D524="産業",VLOOKUP(B524,#REF!,2,FALSE),IF(D524="建設",VLOOKUP(B524,#REF!,2,FALSE),IF(D524="教育文化",VLOOKUP(B524,#REF!,2,FALSE),IF(D524="議会",VLOOKUP(B524,#REF!,2,FALSE),IF(D524="消防",VLOOKUP(B524,#REF!,2,FALSE),(""))))))))&amp;IF(D524="水道",VLOOKUP(B524,#REF!,2,FALSE),IF(D524="水道",VLOOKUP(B524,#REF!,2,FALSE),IF(D524="委員会等",VLOOKUP(B524,#REF!,2,FALSE),(""))))</f>
        <v/>
      </c>
      <c r="F524" s="176"/>
      <c r="G524" s="177"/>
      <c r="H524" s="178" t="str">
        <f>IF(G524="","",VLOOKUP(G524,$B$2:$C$5,2,FALSE))</f>
        <v/>
      </c>
      <c r="I524" s="179" t="s">
        <v>178</v>
      </c>
      <c r="J524" s="201">
        <f>SUM(J525:J540)</f>
        <v>16</v>
      </c>
      <c r="K524" s="196"/>
      <c r="L524" s="196" t="str">
        <f>IF(H524="10年保存",IF(K524="","",DATE(YEAR(K524)+10,MONTH(K524)-MONTH(1),DAY(31)+1)),IF(H524="5年保存",IF(K524="","",DATE(YEAR(K524)+5,MONTH(K524)-MONTH(1),DAY(31)+1)),IF(H524="2年保存",IF(K524="","",DATE(YEAR(K524)+2,MONTH(K524)-MONTH(1),DAY(31)+1)),(""))))</f>
        <v/>
      </c>
      <c r="M524" s="196"/>
      <c r="N524" s="178"/>
      <c r="O524" s="129"/>
      <c r="P524" s="129"/>
      <c r="Q524" s="14">
        <f t="shared" ref="Q524:Q540" si="6">COUNTIF($I$499:$I$499,I524)</f>
        <v>0</v>
      </c>
    </row>
    <row r="525" spans="1:17" s="118" customFormat="1" ht="26.85" hidden="1" customHeight="1" x14ac:dyDescent="0.15">
      <c r="A525" s="31" t="s">
        <v>463</v>
      </c>
      <c r="B525" s="32" t="s">
        <v>461</v>
      </c>
      <c r="C525" s="32" t="s">
        <v>455</v>
      </c>
      <c r="D525" s="47" t="s">
        <v>759</v>
      </c>
      <c r="E525" s="48" t="s">
        <v>798</v>
      </c>
      <c r="F525" s="70" t="s">
        <v>155</v>
      </c>
      <c r="G525" s="32" t="s">
        <v>147</v>
      </c>
      <c r="H525" s="50" t="s">
        <v>151</v>
      </c>
      <c r="I525" s="73" t="s">
        <v>179</v>
      </c>
      <c r="J525" s="141">
        <v>1</v>
      </c>
      <c r="K525" s="142">
        <v>41000</v>
      </c>
      <c r="L525" s="142">
        <v>44652</v>
      </c>
      <c r="M525" s="140">
        <v>44923</v>
      </c>
      <c r="N525" s="139"/>
      <c r="O525" s="127"/>
      <c r="P525" s="127"/>
      <c r="Q525" s="118">
        <f t="shared" si="6"/>
        <v>0</v>
      </c>
    </row>
    <row r="526" spans="1:17" s="118" customFormat="1" ht="26.85" hidden="1" customHeight="1" x14ac:dyDescent="0.15">
      <c r="A526" s="31" t="s">
        <v>463</v>
      </c>
      <c r="B526" s="32" t="s">
        <v>461</v>
      </c>
      <c r="C526" s="32" t="s">
        <v>455</v>
      </c>
      <c r="D526" s="47" t="s">
        <v>759</v>
      </c>
      <c r="E526" s="48" t="s">
        <v>798</v>
      </c>
      <c r="F526" s="70" t="s">
        <v>155</v>
      </c>
      <c r="G526" s="32" t="s">
        <v>147</v>
      </c>
      <c r="H526" s="50" t="s">
        <v>151</v>
      </c>
      <c r="I526" s="73" t="s">
        <v>180</v>
      </c>
      <c r="J526" s="141">
        <v>1</v>
      </c>
      <c r="K526" s="142">
        <v>41000</v>
      </c>
      <c r="L526" s="142">
        <v>44652</v>
      </c>
      <c r="M526" s="140">
        <v>44923</v>
      </c>
      <c r="N526" s="139"/>
      <c r="O526" s="127"/>
      <c r="P526" s="127"/>
      <c r="Q526" s="118">
        <f t="shared" si="6"/>
        <v>0</v>
      </c>
    </row>
    <row r="527" spans="1:17" s="118" customFormat="1" ht="26.85" hidden="1" customHeight="1" x14ac:dyDescent="0.15">
      <c r="A527" s="31" t="s">
        <v>463</v>
      </c>
      <c r="B527" s="32" t="s">
        <v>461</v>
      </c>
      <c r="C527" s="32" t="s">
        <v>455</v>
      </c>
      <c r="D527" s="47" t="s">
        <v>759</v>
      </c>
      <c r="E527" s="48" t="s">
        <v>798</v>
      </c>
      <c r="F527" s="70" t="s">
        <v>155</v>
      </c>
      <c r="G527" s="32" t="s">
        <v>147</v>
      </c>
      <c r="H527" s="50" t="s">
        <v>151</v>
      </c>
      <c r="I527" s="73" t="s">
        <v>181</v>
      </c>
      <c r="J527" s="141">
        <v>1</v>
      </c>
      <c r="K527" s="142">
        <v>41000</v>
      </c>
      <c r="L527" s="142">
        <v>44652</v>
      </c>
      <c r="M527" s="140">
        <v>44923</v>
      </c>
      <c r="N527" s="139"/>
      <c r="O527" s="127"/>
      <c r="P527" s="127"/>
      <c r="Q527" s="118">
        <f t="shared" si="6"/>
        <v>0</v>
      </c>
    </row>
    <row r="528" spans="1:17" s="118" customFormat="1" ht="26.85" hidden="1" customHeight="1" x14ac:dyDescent="0.15">
      <c r="A528" s="31" t="s">
        <v>463</v>
      </c>
      <c r="B528" s="32" t="s">
        <v>461</v>
      </c>
      <c r="C528" s="32" t="s">
        <v>455</v>
      </c>
      <c r="D528" s="47" t="s">
        <v>759</v>
      </c>
      <c r="E528" s="48" t="s">
        <v>798</v>
      </c>
      <c r="F528" s="70" t="s">
        <v>155</v>
      </c>
      <c r="G528" s="32" t="s">
        <v>147</v>
      </c>
      <c r="H528" s="50" t="s">
        <v>151</v>
      </c>
      <c r="I528" s="73" t="s">
        <v>182</v>
      </c>
      <c r="J528" s="141">
        <v>1</v>
      </c>
      <c r="K528" s="142">
        <v>41000</v>
      </c>
      <c r="L528" s="142">
        <v>44652</v>
      </c>
      <c r="M528" s="140">
        <v>44923</v>
      </c>
      <c r="N528" s="139"/>
      <c r="O528" s="127"/>
      <c r="P528" s="127"/>
      <c r="Q528" s="118">
        <f t="shared" si="6"/>
        <v>0</v>
      </c>
    </row>
    <row r="529" spans="1:17" s="118" customFormat="1" ht="26.85" hidden="1" customHeight="1" x14ac:dyDescent="0.15">
      <c r="A529" s="31" t="s">
        <v>463</v>
      </c>
      <c r="B529" s="32" t="s">
        <v>461</v>
      </c>
      <c r="C529" s="32" t="s">
        <v>455</v>
      </c>
      <c r="D529" s="47" t="s">
        <v>759</v>
      </c>
      <c r="E529" s="48" t="s">
        <v>798</v>
      </c>
      <c r="F529" s="70" t="s">
        <v>155</v>
      </c>
      <c r="G529" s="32" t="s">
        <v>147</v>
      </c>
      <c r="H529" s="50" t="s">
        <v>151</v>
      </c>
      <c r="I529" s="73" t="s">
        <v>183</v>
      </c>
      <c r="J529" s="141">
        <v>1</v>
      </c>
      <c r="K529" s="142">
        <v>41000</v>
      </c>
      <c r="L529" s="142">
        <v>44652</v>
      </c>
      <c r="M529" s="140">
        <v>44923</v>
      </c>
      <c r="N529" s="139"/>
      <c r="O529" s="127"/>
      <c r="P529" s="127"/>
      <c r="Q529" s="118">
        <f t="shared" si="6"/>
        <v>0</v>
      </c>
    </row>
    <row r="530" spans="1:17" s="118" customFormat="1" ht="26.85" hidden="1" customHeight="1" x14ac:dyDescent="0.15">
      <c r="A530" s="31" t="s">
        <v>463</v>
      </c>
      <c r="B530" s="32" t="s">
        <v>461</v>
      </c>
      <c r="C530" s="32" t="s">
        <v>455</v>
      </c>
      <c r="D530" s="47" t="s">
        <v>759</v>
      </c>
      <c r="E530" s="48" t="s">
        <v>798</v>
      </c>
      <c r="F530" s="70" t="s">
        <v>155</v>
      </c>
      <c r="G530" s="32" t="s">
        <v>147</v>
      </c>
      <c r="H530" s="50" t="s">
        <v>151</v>
      </c>
      <c r="I530" s="73" t="s">
        <v>939</v>
      </c>
      <c r="J530" s="141">
        <v>1</v>
      </c>
      <c r="K530" s="142">
        <v>41000</v>
      </c>
      <c r="L530" s="142">
        <v>44652</v>
      </c>
      <c r="M530" s="140">
        <v>44923</v>
      </c>
      <c r="N530" s="139"/>
      <c r="O530" s="127"/>
      <c r="P530" s="127"/>
      <c r="Q530" s="118">
        <f t="shared" si="6"/>
        <v>0</v>
      </c>
    </row>
    <row r="531" spans="1:17" s="118" customFormat="1" ht="26.85" hidden="1" customHeight="1" x14ac:dyDescent="0.15">
      <c r="A531" s="31" t="s">
        <v>463</v>
      </c>
      <c r="B531" s="32" t="s">
        <v>461</v>
      </c>
      <c r="C531" s="32" t="s">
        <v>455</v>
      </c>
      <c r="D531" s="47" t="s">
        <v>759</v>
      </c>
      <c r="E531" s="48" t="s">
        <v>798</v>
      </c>
      <c r="F531" s="70" t="s">
        <v>155</v>
      </c>
      <c r="G531" s="32" t="s">
        <v>147</v>
      </c>
      <c r="H531" s="50" t="s">
        <v>151</v>
      </c>
      <c r="I531" s="73" t="s">
        <v>940</v>
      </c>
      <c r="J531" s="141">
        <v>1</v>
      </c>
      <c r="K531" s="142">
        <v>41000</v>
      </c>
      <c r="L531" s="142">
        <v>44652</v>
      </c>
      <c r="M531" s="140">
        <v>44923</v>
      </c>
      <c r="N531" s="139"/>
      <c r="O531" s="127"/>
      <c r="P531" s="127"/>
      <c r="Q531" s="118">
        <f t="shared" si="6"/>
        <v>0</v>
      </c>
    </row>
    <row r="532" spans="1:17" s="118" customFormat="1" ht="26.85" hidden="1" customHeight="1" x14ac:dyDescent="0.15">
      <c r="A532" s="31" t="s">
        <v>463</v>
      </c>
      <c r="B532" s="32" t="s">
        <v>461</v>
      </c>
      <c r="C532" s="32" t="s">
        <v>455</v>
      </c>
      <c r="D532" s="47" t="s">
        <v>759</v>
      </c>
      <c r="E532" s="48" t="s">
        <v>798</v>
      </c>
      <c r="F532" s="70" t="s">
        <v>155</v>
      </c>
      <c r="G532" s="32" t="s">
        <v>147</v>
      </c>
      <c r="H532" s="50" t="s">
        <v>151</v>
      </c>
      <c r="I532" s="73" t="s">
        <v>941</v>
      </c>
      <c r="J532" s="141">
        <v>1</v>
      </c>
      <c r="K532" s="142">
        <v>41000</v>
      </c>
      <c r="L532" s="142">
        <v>44652</v>
      </c>
      <c r="M532" s="140">
        <v>44923</v>
      </c>
      <c r="N532" s="139"/>
      <c r="O532" s="127"/>
      <c r="P532" s="127"/>
      <c r="Q532" s="118">
        <f t="shared" si="6"/>
        <v>0</v>
      </c>
    </row>
    <row r="533" spans="1:17" s="118" customFormat="1" ht="26.85" hidden="1" customHeight="1" x14ac:dyDescent="0.15">
      <c r="A533" s="31" t="s">
        <v>463</v>
      </c>
      <c r="B533" s="32" t="s">
        <v>461</v>
      </c>
      <c r="C533" s="32" t="s">
        <v>455</v>
      </c>
      <c r="D533" s="47" t="s">
        <v>759</v>
      </c>
      <c r="E533" s="48" t="s">
        <v>798</v>
      </c>
      <c r="F533" s="70" t="s">
        <v>155</v>
      </c>
      <c r="G533" s="32" t="s">
        <v>147</v>
      </c>
      <c r="H533" s="50" t="s">
        <v>151</v>
      </c>
      <c r="I533" s="73" t="s">
        <v>942</v>
      </c>
      <c r="J533" s="141">
        <v>1</v>
      </c>
      <c r="K533" s="142">
        <v>41000</v>
      </c>
      <c r="L533" s="142">
        <v>44652</v>
      </c>
      <c r="M533" s="140">
        <v>44923</v>
      </c>
      <c r="N533" s="139"/>
      <c r="O533" s="127"/>
      <c r="P533" s="127"/>
      <c r="Q533" s="118">
        <f t="shared" si="6"/>
        <v>0</v>
      </c>
    </row>
    <row r="534" spans="1:17" s="118" customFormat="1" ht="26.85" hidden="1" customHeight="1" x14ac:dyDescent="0.15">
      <c r="A534" s="31" t="s">
        <v>463</v>
      </c>
      <c r="B534" s="32" t="s">
        <v>461</v>
      </c>
      <c r="C534" s="32" t="s">
        <v>455</v>
      </c>
      <c r="D534" s="47" t="s">
        <v>759</v>
      </c>
      <c r="E534" s="48" t="s">
        <v>798</v>
      </c>
      <c r="F534" s="70" t="s">
        <v>155</v>
      </c>
      <c r="G534" s="32" t="s">
        <v>147</v>
      </c>
      <c r="H534" s="50" t="s">
        <v>151</v>
      </c>
      <c r="I534" s="73" t="s">
        <v>943</v>
      </c>
      <c r="J534" s="141">
        <v>1</v>
      </c>
      <c r="K534" s="142">
        <v>41000</v>
      </c>
      <c r="L534" s="142">
        <v>44652</v>
      </c>
      <c r="M534" s="140">
        <v>44923</v>
      </c>
      <c r="N534" s="139"/>
      <c r="O534" s="127"/>
      <c r="P534" s="127"/>
      <c r="Q534" s="118">
        <f t="shared" si="6"/>
        <v>0</v>
      </c>
    </row>
    <row r="535" spans="1:17" s="118" customFormat="1" ht="26.85" hidden="1" customHeight="1" x14ac:dyDescent="0.15">
      <c r="A535" s="31" t="s">
        <v>463</v>
      </c>
      <c r="B535" s="32" t="s">
        <v>461</v>
      </c>
      <c r="C535" s="32" t="s">
        <v>455</v>
      </c>
      <c r="D535" s="47" t="s">
        <v>759</v>
      </c>
      <c r="E535" s="48" t="s">
        <v>798</v>
      </c>
      <c r="F535" s="70" t="s">
        <v>155</v>
      </c>
      <c r="G535" s="32" t="s">
        <v>147</v>
      </c>
      <c r="H535" s="50" t="s">
        <v>151</v>
      </c>
      <c r="I535" s="73" t="s">
        <v>944</v>
      </c>
      <c r="J535" s="141">
        <v>1</v>
      </c>
      <c r="K535" s="142">
        <v>41000</v>
      </c>
      <c r="L535" s="142">
        <v>44652</v>
      </c>
      <c r="M535" s="140">
        <v>44923</v>
      </c>
      <c r="N535" s="139"/>
      <c r="O535" s="127"/>
      <c r="P535" s="127"/>
      <c r="Q535" s="118">
        <f t="shared" si="6"/>
        <v>0</v>
      </c>
    </row>
    <row r="536" spans="1:17" s="118" customFormat="1" ht="26.85" hidden="1" customHeight="1" x14ac:dyDescent="0.15">
      <c r="A536" s="31" t="s">
        <v>463</v>
      </c>
      <c r="B536" s="32" t="s">
        <v>461</v>
      </c>
      <c r="C536" s="32" t="s">
        <v>455</v>
      </c>
      <c r="D536" s="47" t="s">
        <v>759</v>
      </c>
      <c r="E536" s="48" t="s">
        <v>798</v>
      </c>
      <c r="F536" s="70" t="s">
        <v>155</v>
      </c>
      <c r="G536" s="32" t="s">
        <v>147</v>
      </c>
      <c r="H536" s="50" t="s">
        <v>151</v>
      </c>
      <c r="I536" s="73" t="s">
        <v>945</v>
      </c>
      <c r="J536" s="141">
        <v>1</v>
      </c>
      <c r="K536" s="142">
        <v>41000</v>
      </c>
      <c r="L536" s="142">
        <v>44652</v>
      </c>
      <c r="M536" s="140">
        <v>44923</v>
      </c>
      <c r="N536" s="139"/>
      <c r="O536" s="127"/>
      <c r="P536" s="127"/>
      <c r="Q536" s="118">
        <f t="shared" si="6"/>
        <v>0</v>
      </c>
    </row>
    <row r="537" spans="1:17" s="118" customFormat="1" ht="26.85" hidden="1" customHeight="1" x14ac:dyDescent="0.15">
      <c r="A537" s="31" t="s">
        <v>463</v>
      </c>
      <c r="B537" s="32" t="s">
        <v>461</v>
      </c>
      <c r="C537" s="32" t="s">
        <v>455</v>
      </c>
      <c r="D537" s="47" t="s">
        <v>759</v>
      </c>
      <c r="E537" s="48" t="s">
        <v>798</v>
      </c>
      <c r="F537" s="70" t="s">
        <v>155</v>
      </c>
      <c r="G537" s="32" t="s">
        <v>147</v>
      </c>
      <c r="H537" s="50" t="s">
        <v>151</v>
      </c>
      <c r="I537" s="73" t="s">
        <v>946</v>
      </c>
      <c r="J537" s="141">
        <v>1</v>
      </c>
      <c r="K537" s="142">
        <v>41000</v>
      </c>
      <c r="L537" s="142">
        <v>44652</v>
      </c>
      <c r="M537" s="140">
        <v>44923</v>
      </c>
      <c r="N537" s="139"/>
      <c r="O537" s="127"/>
      <c r="P537" s="127"/>
      <c r="Q537" s="118">
        <f t="shared" si="6"/>
        <v>0</v>
      </c>
    </row>
    <row r="538" spans="1:17" s="118" customFormat="1" ht="26.85" hidden="1" customHeight="1" x14ac:dyDescent="0.15">
      <c r="A538" s="31" t="s">
        <v>463</v>
      </c>
      <c r="B538" s="32" t="s">
        <v>461</v>
      </c>
      <c r="C538" s="32" t="s">
        <v>455</v>
      </c>
      <c r="D538" s="47" t="s">
        <v>759</v>
      </c>
      <c r="E538" s="48" t="s">
        <v>798</v>
      </c>
      <c r="F538" s="70" t="s">
        <v>155</v>
      </c>
      <c r="G538" s="32" t="s">
        <v>147</v>
      </c>
      <c r="H538" s="50" t="s">
        <v>151</v>
      </c>
      <c r="I538" s="73" t="s">
        <v>947</v>
      </c>
      <c r="J538" s="141">
        <v>1</v>
      </c>
      <c r="K538" s="142">
        <v>41000</v>
      </c>
      <c r="L538" s="142">
        <v>44652</v>
      </c>
      <c r="M538" s="140">
        <v>44923</v>
      </c>
      <c r="N538" s="139"/>
      <c r="O538" s="127"/>
      <c r="P538" s="127"/>
      <c r="Q538" s="118">
        <f t="shared" si="6"/>
        <v>0</v>
      </c>
    </row>
    <row r="539" spans="1:17" s="118" customFormat="1" ht="26.85" hidden="1" customHeight="1" x14ac:dyDescent="0.15">
      <c r="A539" s="31" t="s">
        <v>463</v>
      </c>
      <c r="B539" s="32" t="s">
        <v>461</v>
      </c>
      <c r="C539" s="32" t="s">
        <v>455</v>
      </c>
      <c r="D539" s="47" t="s">
        <v>759</v>
      </c>
      <c r="E539" s="48" t="s">
        <v>798</v>
      </c>
      <c r="F539" s="70" t="s">
        <v>155</v>
      </c>
      <c r="G539" s="32" t="s">
        <v>147</v>
      </c>
      <c r="H539" s="50" t="s">
        <v>151</v>
      </c>
      <c r="I539" s="73" t="s">
        <v>948</v>
      </c>
      <c r="J539" s="141">
        <v>1</v>
      </c>
      <c r="K539" s="142">
        <v>41000</v>
      </c>
      <c r="L539" s="142">
        <v>44652</v>
      </c>
      <c r="M539" s="140">
        <v>44923</v>
      </c>
      <c r="N539" s="139"/>
      <c r="O539" s="127"/>
      <c r="P539" s="127"/>
      <c r="Q539" s="118">
        <f t="shared" si="6"/>
        <v>0</v>
      </c>
    </row>
    <row r="540" spans="1:17" s="118" customFormat="1" ht="26.85" hidden="1" customHeight="1" x14ac:dyDescent="0.15">
      <c r="A540" s="31" t="s">
        <v>463</v>
      </c>
      <c r="B540" s="32" t="s">
        <v>461</v>
      </c>
      <c r="C540" s="32" t="s">
        <v>455</v>
      </c>
      <c r="D540" s="47" t="s">
        <v>759</v>
      </c>
      <c r="E540" s="48" t="s">
        <v>798</v>
      </c>
      <c r="F540" s="70" t="s">
        <v>155</v>
      </c>
      <c r="G540" s="32" t="s">
        <v>147</v>
      </c>
      <c r="H540" s="50" t="s">
        <v>151</v>
      </c>
      <c r="I540" s="73" t="s">
        <v>949</v>
      </c>
      <c r="J540" s="141">
        <v>1</v>
      </c>
      <c r="K540" s="142">
        <v>41000</v>
      </c>
      <c r="L540" s="142">
        <v>44652</v>
      </c>
      <c r="M540" s="140">
        <v>44923</v>
      </c>
      <c r="N540" s="139"/>
      <c r="O540" s="127"/>
      <c r="P540" s="127"/>
      <c r="Q540" s="118">
        <f t="shared" si="6"/>
        <v>0</v>
      </c>
    </row>
    <row r="541" spans="1:17" s="119" customFormat="1" ht="26.85" hidden="1" customHeight="1" x14ac:dyDescent="0.15">
      <c r="A541" s="258"/>
      <c r="B541" s="109"/>
      <c r="C541" s="109"/>
      <c r="D541" s="47"/>
      <c r="E541" s="48"/>
      <c r="F541" s="70"/>
      <c r="G541" s="32"/>
      <c r="H541" s="50"/>
      <c r="I541" s="73"/>
      <c r="J541" s="141"/>
      <c r="K541" s="142"/>
      <c r="L541" s="142"/>
      <c r="M541" s="140"/>
      <c r="N541" s="105"/>
      <c r="O541" s="132"/>
      <c r="P541" s="132"/>
    </row>
    <row r="542" spans="1:17" ht="26.85" hidden="1" customHeight="1" x14ac:dyDescent="0.15">
      <c r="A542" s="261"/>
      <c r="B542" s="177"/>
      <c r="C542" s="177"/>
      <c r="D542" s="174" t="str">
        <f>IF(A542="","",VLOOKUP(A542,#REF!,2,FALSE))</f>
        <v/>
      </c>
      <c r="E542" s="181" t="str">
        <f>IF(D542="共通",VLOOKUP(B542,#REF!,2,FALSE),IF(D542="総務",VLOOKUP(B542,#REF!,2,FALSE),IF(D542="人事",VLOOKUP(B542,#REF!,2,FALSE),IF(D542="財務",VLOOKUP(B542,#REF!,2,FALSE),IF(D542="税務",VLOOKUP(B542,#REF!,2,FALSE),IF(D542="住民",VLOOKUP(B542,#REF!,2,FALSE),IF(D542="福祉",VLOOKUP(B542,#REF!,2,FALSE),(""))))))))&amp;IF(D542="保健",VLOOKUP(B542,#REF!,2,FALSE),IF(D542="環境",VLOOKUP(B542,#REF!,2,FALSE),IF(D542="産業",VLOOKUP(B542,#REF!,2,FALSE),IF(D542="建設",VLOOKUP(B542,#REF!,2,FALSE),IF(D542="教育文化",VLOOKUP(B542,#REF!,2,FALSE),IF(D542="議会",VLOOKUP(B542,#REF!,2,FALSE),IF(D542="消防",VLOOKUP(B542,#REF!,2,FALSE),(""))))))))&amp;IF(D542="水道",VLOOKUP(B542,#REF!,2,FALSE),IF(D542="水道",VLOOKUP(B542,#REF!,2,FALSE),IF(D542="委員会等",VLOOKUP(B542,#REF!,2,FALSE),(""))))</f>
        <v/>
      </c>
      <c r="F542" s="176"/>
      <c r="G542" s="177"/>
      <c r="H542" s="178" t="str">
        <f>IF(G542="","",VLOOKUP(G542,$B$2:$C$5,2,FALSE))</f>
        <v/>
      </c>
      <c r="I542" s="182" t="s">
        <v>1244</v>
      </c>
      <c r="J542" s="201">
        <f>SUM(J543:J548)</f>
        <v>6</v>
      </c>
      <c r="K542" s="196"/>
      <c r="L542" s="196" t="str">
        <f>IF(H542="10年保存",IF(K542="","",DATE(YEAR(K542)+10,MONTH(K542)-MONTH(1),DAY(31)+1)),IF(H542="5年保存",IF(K542="","",DATE(YEAR(K542)+5,MONTH(K542)-MONTH(1),DAY(31)+1)),IF(H542="2年保存",IF(K542="","",DATE(YEAR(K542)+2,MONTH(K542)-MONTH(1),DAY(31)+1)),(""))))</f>
        <v/>
      </c>
      <c r="M542" s="196"/>
      <c r="N542" s="178"/>
      <c r="O542" s="129"/>
      <c r="P542" s="129"/>
      <c r="Q542" s="14">
        <f t="shared" ref="Q542:Q548" si="7">COUNTIF($I$499:$I$499,I542)</f>
        <v>0</v>
      </c>
    </row>
    <row r="543" spans="1:17" s="118" customFormat="1" ht="26.85" hidden="1" customHeight="1" x14ac:dyDescent="0.15">
      <c r="A543" s="31" t="s">
        <v>463</v>
      </c>
      <c r="B543" s="32" t="s">
        <v>461</v>
      </c>
      <c r="C543" s="32" t="s">
        <v>455</v>
      </c>
      <c r="D543" s="47" t="s">
        <v>759</v>
      </c>
      <c r="E543" s="48" t="s">
        <v>798</v>
      </c>
      <c r="F543" s="70" t="s">
        <v>155</v>
      </c>
      <c r="G543" s="32" t="s">
        <v>147</v>
      </c>
      <c r="H543" s="50" t="s">
        <v>1235</v>
      </c>
      <c r="I543" s="73" t="s">
        <v>1245</v>
      </c>
      <c r="J543" s="141">
        <v>1</v>
      </c>
      <c r="K543" s="142">
        <v>41365</v>
      </c>
      <c r="L543" s="142">
        <v>45017</v>
      </c>
      <c r="M543" s="140">
        <v>45288</v>
      </c>
      <c r="N543" s="139"/>
      <c r="O543" s="127"/>
      <c r="P543" s="127"/>
      <c r="Q543" s="118">
        <f t="shared" si="7"/>
        <v>0</v>
      </c>
    </row>
    <row r="544" spans="1:17" s="118" customFormat="1" ht="26.85" hidden="1" customHeight="1" x14ac:dyDescent="0.15">
      <c r="A544" s="31" t="s">
        <v>463</v>
      </c>
      <c r="B544" s="32" t="s">
        <v>461</v>
      </c>
      <c r="C544" s="32" t="s">
        <v>455</v>
      </c>
      <c r="D544" s="47" t="s">
        <v>759</v>
      </c>
      <c r="E544" s="48" t="s">
        <v>798</v>
      </c>
      <c r="F544" s="70" t="s">
        <v>155</v>
      </c>
      <c r="G544" s="32" t="s">
        <v>147</v>
      </c>
      <c r="H544" s="50" t="s">
        <v>1235</v>
      </c>
      <c r="I544" s="73" t="s">
        <v>1246</v>
      </c>
      <c r="J544" s="141">
        <v>1</v>
      </c>
      <c r="K544" s="142">
        <v>41365</v>
      </c>
      <c r="L544" s="142">
        <v>45017</v>
      </c>
      <c r="M544" s="140">
        <v>45288</v>
      </c>
      <c r="N544" s="139"/>
      <c r="O544" s="127"/>
      <c r="P544" s="127"/>
      <c r="Q544" s="118">
        <f t="shared" si="7"/>
        <v>0</v>
      </c>
    </row>
    <row r="545" spans="1:17" s="118" customFormat="1" ht="26.85" hidden="1" customHeight="1" x14ac:dyDescent="0.15">
      <c r="A545" s="31" t="s">
        <v>463</v>
      </c>
      <c r="B545" s="32" t="s">
        <v>461</v>
      </c>
      <c r="C545" s="32" t="s">
        <v>455</v>
      </c>
      <c r="D545" s="47" t="s">
        <v>759</v>
      </c>
      <c r="E545" s="48" t="s">
        <v>798</v>
      </c>
      <c r="F545" s="70" t="s">
        <v>155</v>
      </c>
      <c r="G545" s="32" t="s">
        <v>147</v>
      </c>
      <c r="H545" s="50" t="s">
        <v>1235</v>
      </c>
      <c r="I545" s="73" t="s">
        <v>1247</v>
      </c>
      <c r="J545" s="141">
        <v>1</v>
      </c>
      <c r="K545" s="142">
        <v>41365</v>
      </c>
      <c r="L545" s="142">
        <v>45017</v>
      </c>
      <c r="M545" s="140">
        <v>45288</v>
      </c>
      <c r="N545" s="139"/>
      <c r="O545" s="127"/>
      <c r="P545" s="127"/>
      <c r="Q545" s="118">
        <f t="shared" si="7"/>
        <v>0</v>
      </c>
    </row>
    <row r="546" spans="1:17" s="118" customFormat="1" ht="26.85" hidden="1" customHeight="1" x14ac:dyDescent="0.15">
      <c r="A546" s="31" t="s">
        <v>463</v>
      </c>
      <c r="B546" s="32" t="s">
        <v>461</v>
      </c>
      <c r="C546" s="32" t="s">
        <v>455</v>
      </c>
      <c r="D546" s="47" t="s">
        <v>759</v>
      </c>
      <c r="E546" s="48" t="s">
        <v>798</v>
      </c>
      <c r="F546" s="70" t="s">
        <v>155</v>
      </c>
      <c r="G546" s="32" t="s">
        <v>147</v>
      </c>
      <c r="H546" s="50" t="s">
        <v>1235</v>
      </c>
      <c r="I546" s="73" t="s">
        <v>1248</v>
      </c>
      <c r="J546" s="141">
        <v>1</v>
      </c>
      <c r="K546" s="142">
        <v>41365</v>
      </c>
      <c r="L546" s="142">
        <v>45017</v>
      </c>
      <c r="M546" s="140">
        <v>45288</v>
      </c>
      <c r="N546" s="139"/>
      <c r="O546" s="127"/>
      <c r="P546" s="127"/>
      <c r="Q546" s="118">
        <f t="shared" si="7"/>
        <v>0</v>
      </c>
    </row>
    <row r="547" spans="1:17" s="118" customFormat="1" ht="26.85" hidden="1" customHeight="1" x14ac:dyDescent="0.15">
      <c r="A547" s="31" t="s">
        <v>463</v>
      </c>
      <c r="B547" s="32" t="s">
        <v>461</v>
      </c>
      <c r="C547" s="32" t="s">
        <v>455</v>
      </c>
      <c r="D547" s="47" t="s">
        <v>759</v>
      </c>
      <c r="E547" s="48" t="s">
        <v>798</v>
      </c>
      <c r="F547" s="70" t="s">
        <v>155</v>
      </c>
      <c r="G547" s="32" t="s">
        <v>147</v>
      </c>
      <c r="H547" s="50" t="s">
        <v>1235</v>
      </c>
      <c r="I547" s="73" t="s">
        <v>1249</v>
      </c>
      <c r="J547" s="141">
        <v>1</v>
      </c>
      <c r="K547" s="142">
        <v>41365</v>
      </c>
      <c r="L547" s="142">
        <v>45017</v>
      </c>
      <c r="M547" s="140">
        <v>45288</v>
      </c>
      <c r="N547" s="139"/>
      <c r="O547" s="127"/>
      <c r="P547" s="127"/>
      <c r="Q547" s="118">
        <f t="shared" si="7"/>
        <v>0</v>
      </c>
    </row>
    <row r="548" spans="1:17" s="118" customFormat="1" ht="26.85" hidden="1" customHeight="1" x14ac:dyDescent="0.15">
      <c r="A548" s="31" t="s">
        <v>463</v>
      </c>
      <c r="B548" s="32" t="s">
        <v>461</v>
      </c>
      <c r="C548" s="32" t="s">
        <v>455</v>
      </c>
      <c r="D548" s="47" t="s">
        <v>759</v>
      </c>
      <c r="E548" s="48" t="s">
        <v>798</v>
      </c>
      <c r="F548" s="70" t="s">
        <v>155</v>
      </c>
      <c r="G548" s="32" t="s">
        <v>147</v>
      </c>
      <c r="H548" s="50" t="s">
        <v>1235</v>
      </c>
      <c r="I548" s="73" t="s">
        <v>1250</v>
      </c>
      <c r="J548" s="141">
        <v>1</v>
      </c>
      <c r="K548" s="142">
        <v>41365</v>
      </c>
      <c r="L548" s="142">
        <v>45017</v>
      </c>
      <c r="M548" s="140">
        <v>45288</v>
      </c>
      <c r="N548" s="139"/>
      <c r="O548" s="127"/>
      <c r="P548" s="127"/>
      <c r="Q548" s="118">
        <f t="shared" si="7"/>
        <v>0</v>
      </c>
    </row>
    <row r="549" spans="1:17" ht="26.85" hidden="1" customHeight="1" x14ac:dyDescent="0.15">
      <c r="A549" s="31"/>
      <c r="B549" s="32"/>
      <c r="C549" s="32"/>
      <c r="D549" s="47"/>
      <c r="E549" s="48"/>
      <c r="F549" s="70"/>
      <c r="G549" s="32"/>
      <c r="H549" s="50"/>
      <c r="I549" s="73"/>
      <c r="J549" s="141"/>
      <c r="K549" s="142"/>
      <c r="L549" s="142"/>
      <c r="M549" s="140"/>
      <c r="N549" s="105"/>
      <c r="O549" s="131"/>
      <c r="P549" s="131"/>
    </row>
    <row r="550" spans="1:17" s="102" customFormat="1" ht="26.25" hidden="1" customHeight="1" x14ac:dyDescent="0.15">
      <c r="A550" s="261"/>
      <c r="B550" s="177"/>
      <c r="C550" s="177"/>
      <c r="D550" s="174" t="str">
        <f>IF(A550="","",VLOOKUP(A550,#REF!,2,FALSE))</f>
        <v/>
      </c>
      <c r="E550" s="181" t="str">
        <f>IF(D550="共通",VLOOKUP(B550,#REF!,2,FALSE),IF(D550="総務",VLOOKUP(B550,#REF!,2,FALSE),IF(D550="人事",VLOOKUP(B550,#REF!,2,FALSE),IF(D550="財務",VLOOKUP(B550,#REF!,2,FALSE),IF(D550="税務",VLOOKUP(B550,#REF!,2,FALSE),IF(D550="住民",VLOOKUP(B550,#REF!,2,FALSE),IF(D550="福祉",VLOOKUP(B550,#REF!,2,FALSE),(""))))))))&amp;IF(D550="保健",VLOOKUP(B550,#REF!,2,FALSE),IF(D550="環境",VLOOKUP(B550,#REF!,2,FALSE),IF(D550="産業",VLOOKUP(B550,#REF!,2,FALSE),IF(D550="建設",VLOOKUP(B550,#REF!,2,FALSE),IF(D550="教育文化",VLOOKUP(B550,#REF!,2,FALSE),IF(D550="議会",VLOOKUP(B550,#REF!,2,FALSE),IF(D550="消防",VLOOKUP(B550,#REF!,2,FALSE),(""))))))))&amp;IF(D550="水道",VLOOKUP(B550,#REF!,2,FALSE),IF(D550="水道",VLOOKUP(B550,#REF!,2,FALSE),IF(D550="委員会等",VLOOKUP(B550,#REF!,2,FALSE),(""))))</f>
        <v/>
      </c>
      <c r="F550" s="176"/>
      <c r="G550" s="177"/>
      <c r="H550" s="178" t="str">
        <f>IF(G550="","",VLOOKUP(G550,$B$2:$C$5,2,FALSE))</f>
        <v/>
      </c>
      <c r="I550" s="179" t="s">
        <v>1251</v>
      </c>
      <c r="J550" s="201">
        <f>SUM(J551:J574)</f>
        <v>24</v>
      </c>
      <c r="K550" s="196"/>
      <c r="L550" s="196" t="str">
        <f>IF(H550="10年保存",IF(K550="","",DATE(YEAR(K550)+10,MONTH(K550)-MONTH(1),DAY(31)+1)),IF(H550="5年保存",IF(K550="","",DATE(YEAR(K550)+5,MONTH(K550)-MONTH(1),DAY(31)+1)),IF(H550="2年保存",IF(K550="","",DATE(YEAR(K550)+2,MONTH(K550)-MONTH(1),DAY(31)+1)),(""))))</f>
        <v/>
      </c>
      <c r="M550" s="190"/>
      <c r="N550" s="191"/>
      <c r="O550" s="124"/>
      <c r="P550" s="124"/>
      <c r="Q550" s="124"/>
    </row>
    <row r="551" spans="1:17" ht="26.85" hidden="1" customHeight="1" x14ac:dyDescent="0.15">
      <c r="A551" s="31" t="s">
        <v>463</v>
      </c>
      <c r="B551" s="32" t="s">
        <v>461</v>
      </c>
      <c r="C551" s="32" t="s">
        <v>455</v>
      </c>
      <c r="D551" s="47" t="s">
        <v>759</v>
      </c>
      <c r="E551" s="48" t="s">
        <v>798</v>
      </c>
      <c r="F551" s="70" t="s">
        <v>155</v>
      </c>
      <c r="G551" s="32" t="s">
        <v>147</v>
      </c>
      <c r="H551" s="50" t="s">
        <v>1235</v>
      </c>
      <c r="I551" s="73" t="s">
        <v>1531</v>
      </c>
      <c r="J551" s="141">
        <v>1</v>
      </c>
      <c r="K551" s="142">
        <v>41730</v>
      </c>
      <c r="L551" s="142">
        <v>45383</v>
      </c>
      <c r="M551" s="123">
        <v>45434</v>
      </c>
      <c r="N551" s="122"/>
      <c r="O551" s="131"/>
      <c r="P551" s="131"/>
    </row>
    <row r="552" spans="1:17" ht="26.85" customHeight="1" x14ac:dyDescent="0.15">
      <c r="A552" s="31" t="s">
        <v>463</v>
      </c>
      <c r="B552" s="32" t="s">
        <v>461</v>
      </c>
      <c r="C552" s="32" t="s">
        <v>455</v>
      </c>
      <c r="D552" s="47" t="s">
        <v>759</v>
      </c>
      <c r="E552" s="48" t="s">
        <v>798</v>
      </c>
      <c r="F552" s="70" t="s">
        <v>155</v>
      </c>
      <c r="G552" s="32" t="s">
        <v>147</v>
      </c>
      <c r="H552" s="50" t="s">
        <v>1235</v>
      </c>
      <c r="I552" s="73" t="s">
        <v>1530</v>
      </c>
      <c r="J552" s="141">
        <v>1</v>
      </c>
      <c r="K552" s="142">
        <v>42095</v>
      </c>
      <c r="L552" s="142">
        <v>45748</v>
      </c>
      <c r="M552" s="123"/>
      <c r="N552" s="122" t="s">
        <v>1537</v>
      </c>
      <c r="O552" s="131"/>
      <c r="P552" s="131"/>
    </row>
    <row r="553" spans="1:17" ht="26.85" customHeight="1" x14ac:dyDescent="0.15">
      <c r="A553" s="31" t="s">
        <v>463</v>
      </c>
      <c r="B553" s="32" t="s">
        <v>461</v>
      </c>
      <c r="C553" s="32" t="s">
        <v>455</v>
      </c>
      <c r="D553" s="47" t="s">
        <v>759</v>
      </c>
      <c r="E553" s="48" t="s">
        <v>798</v>
      </c>
      <c r="F553" s="70" t="s">
        <v>155</v>
      </c>
      <c r="G553" s="32" t="s">
        <v>147</v>
      </c>
      <c r="H553" s="50" t="s">
        <v>1235</v>
      </c>
      <c r="I553" s="73" t="s">
        <v>1536</v>
      </c>
      <c r="J553" s="141">
        <v>1</v>
      </c>
      <c r="K553" s="142">
        <v>42095</v>
      </c>
      <c r="L553" s="142">
        <v>45748</v>
      </c>
      <c r="M553" s="123"/>
      <c r="N553" s="122" t="s">
        <v>1537</v>
      </c>
      <c r="O553" s="131"/>
      <c r="P553" s="131"/>
    </row>
    <row r="554" spans="1:17" s="118" customFormat="1" ht="26.85" customHeight="1" x14ac:dyDescent="0.15">
      <c r="A554" s="31" t="s">
        <v>463</v>
      </c>
      <c r="B554" s="32" t="s">
        <v>461</v>
      </c>
      <c r="C554" s="32" t="s">
        <v>455</v>
      </c>
      <c r="D554" s="47" t="s">
        <v>759</v>
      </c>
      <c r="E554" s="48" t="s">
        <v>798</v>
      </c>
      <c r="F554" s="70" t="s">
        <v>155</v>
      </c>
      <c r="G554" s="32" t="s">
        <v>147</v>
      </c>
      <c r="H554" s="50" t="s">
        <v>1235</v>
      </c>
      <c r="I554" s="73" t="s">
        <v>1532</v>
      </c>
      <c r="J554" s="141">
        <v>1</v>
      </c>
      <c r="K554" s="142">
        <v>42095</v>
      </c>
      <c r="L554" s="142">
        <v>45748</v>
      </c>
      <c r="M554" s="140"/>
      <c r="N554" s="139" t="s">
        <v>1537</v>
      </c>
      <c r="O554" s="127"/>
      <c r="P554" s="127"/>
      <c r="Q554" s="118">
        <f>COUNTIF($I$499:$I$499,I554)</f>
        <v>0</v>
      </c>
    </row>
    <row r="555" spans="1:17" ht="26.85" customHeight="1" x14ac:dyDescent="0.15">
      <c r="A555" s="31" t="s">
        <v>463</v>
      </c>
      <c r="B555" s="32" t="s">
        <v>461</v>
      </c>
      <c r="C555" s="32" t="s">
        <v>455</v>
      </c>
      <c r="D555" s="47" t="s">
        <v>759</v>
      </c>
      <c r="E555" s="48" t="s">
        <v>798</v>
      </c>
      <c r="F555" s="70" t="s">
        <v>155</v>
      </c>
      <c r="G555" s="32" t="s">
        <v>147</v>
      </c>
      <c r="H555" s="50" t="s">
        <v>1235</v>
      </c>
      <c r="I555" s="73" t="s">
        <v>1529</v>
      </c>
      <c r="J555" s="141">
        <v>1</v>
      </c>
      <c r="K555" s="142">
        <v>42095</v>
      </c>
      <c r="L555" s="142">
        <v>45748</v>
      </c>
      <c r="M555" s="123"/>
      <c r="N555" s="122" t="s">
        <v>1537</v>
      </c>
      <c r="O555" s="131"/>
      <c r="P555" s="131"/>
    </row>
    <row r="556" spans="1:17" s="102" customFormat="1" ht="26.25" hidden="1" customHeight="1" x14ac:dyDescent="0.15">
      <c r="A556" s="31" t="s">
        <v>463</v>
      </c>
      <c r="B556" s="32" t="s">
        <v>461</v>
      </c>
      <c r="C556" s="32" t="s">
        <v>455</v>
      </c>
      <c r="D556" s="47" t="s">
        <v>759</v>
      </c>
      <c r="E556" s="48" t="s">
        <v>798</v>
      </c>
      <c r="F556" s="70" t="s">
        <v>155</v>
      </c>
      <c r="G556" s="32" t="s">
        <v>147</v>
      </c>
      <c r="H556" s="50" t="s">
        <v>1235</v>
      </c>
      <c r="I556" s="73" t="s">
        <v>1252</v>
      </c>
      <c r="J556" s="141">
        <v>1</v>
      </c>
      <c r="K556" s="142">
        <v>41730</v>
      </c>
      <c r="L556" s="142">
        <v>45383</v>
      </c>
      <c r="M556" s="123">
        <v>45434</v>
      </c>
      <c r="N556" s="122"/>
      <c r="O556" s="124"/>
      <c r="P556" s="124"/>
      <c r="Q556" s="124"/>
    </row>
    <row r="557" spans="1:17" s="102" customFormat="1" ht="26.25" hidden="1" customHeight="1" x14ac:dyDescent="0.15">
      <c r="A557" s="31" t="s">
        <v>463</v>
      </c>
      <c r="B557" s="32" t="s">
        <v>461</v>
      </c>
      <c r="C557" s="32" t="s">
        <v>455</v>
      </c>
      <c r="D557" s="47" t="s">
        <v>759</v>
      </c>
      <c r="E557" s="48" t="s">
        <v>798</v>
      </c>
      <c r="F557" s="70" t="s">
        <v>155</v>
      </c>
      <c r="G557" s="32" t="s">
        <v>147</v>
      </c>
      <c r="H557" s="50" t="s">
        <v>1235</v>
      </c>
      <c r="I557" s="73" t="s">
        <v>1253</v>
      </c>
      <c r="J557" s="141">
        <v>1</v>
      </c>
      <c r="K557" s="142">
        <v>41730</v>
      </c>
      <c r="L557" s="142">
        <v>45383</v>
      </c>
      <c r="M557" s="123">
        <v>45434</v>
      </c>
      <c r="N557" s="122"/>
      <c r="O557" s="124"/>
      <c r="P557" s="124"/>
      <c r="Q557" s="124"/>
    </row>
    <row r="558" spans="1:17" s="102" customFormat="1" ht="26.25" hidden="1" customHeight="1" x14ac:dyDescent="0.15">
      <c r="A558" s="31" t="s">
        <v>463</v>
      </c>
      <c r="B558" s="32" t="s">
        <v>461</v>
      </c>
      <c r="C558" s="32" t="s">
        <v>455</v>
      </c>
      <c r="D558" s="47" t="s">
        <v>759</v>
      </c>
      <c r="E558" s="48" t="s">
        <v>798</v>
      </c>
      <c r="F558" s="70" t="s">
        <v>155</v>
      </c>
      <c r="G558" s="32" t="s">
        <v>147</v>
      </c>
      <c r="H558" s="50" t="s">
        <v>1235</v>
      </c>
      <c r="I558" s="73" t="s">
        <v>1254</v>
      </c>
      <c r="J558" s="141">
        <v>1</v>
      </c>
      <c r="K558" s="142">
        <v>41730</v>
      </c>
      <c r="L558" s="142">
        <v>45383</v>
      </c>
      <c r="M558" s="123">
        <v>45434</v>
      </c>
      <c r="N558" s="122"/>
      <c r="O558" s="124"/>
      <c r="P558" s="124"/>
      <c r="Q558" s="124"/>
    </row>
    <row r="559" spans="1:17" s="102" customFormat="1" ht="26.25" hidden="1" customHeight="1" x14ac:dyDescent="0.15">
      <c r="A559" s="31" t="s">
        <v>463</v>
      </c>
      <c r="B559" s="32" t="s">
        <v>461</v>
      </c>
      <c r="C559" s="32" t="s">
        <v>455</v>
      </c>
      <c r="D559" s="47" t="s">
        <v>759</v>
      </c>
      <c r="E559" s="48" t="s">
        <v>798</v>
      </c>
      <c r="F559" s="70" t="s">
        <v>155</v>
      </c>
      <c r="G559" s="32" t="s">
        <v>147</v>
      </c>
      <c r="H559" s="50" t="s">
        <v>1235</v>
      </c>
      <c r="I559" s="73" t="s">
        <v>1255</v>
      </c>
      <c r="J559" s="141">
        <v>1</v>
      </c>
      <c r="K559" s="142">
        <v>41730</v>
      </c>
      <c r="L559" s="142">
        <v>45383</v>
      </c>
      <c r="M559" s="123">
        <v>45434</v>
      </c>
      <c r="N559" s="122"/>
      <c r="O559" s="124"/>
      <c r="P559" s="124"/>
      <c r="Q559" s="124"/>
    </row>
    <row r="560" spans="1:17" s="102" customFormat="1" ht="26.25" hidden="1" customHeight="1" x14ac:dyDescent="0.15">
      <c r="A560" s="31" t="s">
        <v>463</v>
      </c>
      <c r="B560" s="32" t="s">
        <v>461</v>
      </c>
      <c r="C560" s="32" t="s">
        <v>455</v>
      </c>
      <c r="D560" s="47" t="s">
        <v>759</v>
      </c>
      <c r="E560" s="48" t="s">
        <v>798</v>
      </c>
      <c r="F560" s="70" t="s">
        <v>155</v>
      </c>
      <c r="G560" s="32" t="s">
        <v>147</v>
      </c>
      <c r="H560" s="50" t="s">
        <v>1235</v>
      </c>
      <c r="I560" s="73" t="s">
        <v>1256</v>
      </c>
      <c r="J560" s="141">
        <v>1</v>
      </c>
      <c r="K560" s="142">
        <v>41730</v>
      </c>
      <c r="L560" s="142">
        <v>45383</v>
      </c>
      <c r="M560" s="123">
        <v>45434</v>
      </c>
      <c r="N560" s="122"/>
      <c r="O560" s="124"/>
      <c r="P560" s="124"/>
      <c r="Q560" s="124"/>
    </row>
    <row r="561" spans="1:17" s="102" customFormat="1" ht="26.25" hidden="1" customHeight="1" x14ac:dyDescent="0.15">
      <c r="A561" s="31" t="s">
        <v>463</v>
      </c>
      <c r="B561" s="32" t="s">
        <v>461</v>
      </c>
      <c r="C561" s="32" t="s">
        <v>455</v>
      </c>
      <c r="D561" s="47" t="s">
        <v>759</v>
      </c>
      <c r="E561" s="48" t="s">
        <v>798</v>
      </c>
      <c r="F561" s="70" t="s">
        <v>155</v>
      </c>
      <c r="G561" s="32" t="s">
        <v>147</v>
      </c>
      <c r="H561" s="50" t="s">
        <v>1235</v>
      </c>
      <c r="I561" s="73" t="s">
        <v>1257</v>
      </c>
      <c r="J561" s="141">
        <v>1</v>
      </c>
      <c r="K561" s="142">
        <v>41730</v>
      </c>
      <c r="L561" s="142">
        <v>45383</v>
      </c>
      <c r="M561" s="123">
        <v>45434</v>
      </c>
      <c r="N561" s="122"/>
      <c r="O561" s="124"/>
      <c r="P561" s="124"/>
      <c r="Q561" s="124"/>
    </row>
    <row r="562" spans="1:17" s="102" customFormat="1" ht="26.25" hidden="1" customHeight="1" x14ac:dyDescent="0.15">
      <c r="A562" s="31" t="s">
        <v>463</v>
      </c>
      <c r="B562" s="32" t="s">
        <v>461</v>
      </c>
      <c r="C562" s="32" t="s">
        <v>455</v>
      </c>
      <c r="D562" s="47" t="s">
        <v>759</v>
      </c>
      <c r="E562" s="48" t="s">
        <v>798</v>
      </c>
      <c r="F562" s="70" t="s">
        <v>155</v>
      </c>
      <c r="G562" s="32" t="s">
        <v>147</v>
      </c>
      <c r="H562" s="50" t="s">
        <v>1235</v>
      </c>
      <c r="I562" s="73" t="s">
        <v>1258</v>
      </c>
      <c r="J562" s="141">
        <v>1</v>
      </c>
      <c r="K562" s="142">
        <v>41730</v>
      </c>
      <c r="L562" s="142">
        <v>45383</v>
      </c>
      <c r="M562" s="123">
        <v>45434</v>
      </c>
      <c r="N562" s="122"/>
      <c r="O562" s="124"/>
      <c r="P562" s="124"/>
      <c r="Q562" s="124"/>
    </row>
    <row r="563" spans="1:17" s="102" customFormat="1" ht="26.25" hidden="1" customHeight="1" x14ac:dyDescent="0.15">
      <c r="A563" s="31" t="s">
        <v>463</v>
      </c>
      <c r="B563" s="32" t="s">
        <v>461</v>
      </c>
      <c r="C563" s="32" t="s">
        <v>455</v>
      </c>
      <c r="D563" s="47" t="s">
        <v>759</v>
      </c>
      <c r="E563" s="48" t="s">
        <v>798</v>
      </c>
      <c r="F563" s="70" t="s">
        <v>155</v>
      </c>
      <c r="G563" s="32" t="s">
        <v>147</v>
      </c>
      <c r="H563" s="50" t="s">
        <v>1235</v>
      </c>
      <c r="I563" s="73" t="s">
        <v>1259</v>
      </c>
      <c r="J563" s="141">
        <v>1</v>
      </c>
      <c r="K563" s="142">
        <v>41730</v>
      </c>
      <c r="L563" s="142">
        <v>45383</v>
      </c>
      <c r="M563" s="123">
        <v>45434</v>
      </c>
      <c r="N563" s="122"/>
      <c r="O563" s="124"/>
      <c r="P563" s="124"/>
      <c r="Q563" s="124"/>
    </row>
    <row r="564" spans="1:17" s="102" customFormat="1" ht="26.25" hidden="1" customHeight="1" x14ac:dyDescent="0.15">
      <c r="A564" s="31" t="s">
        <v>463</v>
      </c>
      <c r="B564" s="32" t="s">
        <v>461</v>
      </c>
      <c r="C564" s="32" t="s">
        <v>455</v>
      </c>
      <c r="D564" s="47" t="s">
        <v>759</v>
      </c>
      <c r="E564" s="48" t="s">
        <v>798</v>
      </c>
      <c r="F564" s="70" t="s">
        <v>155</v>
      </c>
      <c r="G564" s="32" t="s">
        <v>147</v>
      </c>
      <c r="H564" s="50" t="s">
        <v>1235</v>
      </c>
      <c r="I564" s="73" t="s">
        <v>1260</v>
      </c>
      <c r="J564" s="141">
        <v>1</v>
      </c>
      <c r="K564" s="142">
        <v>41730</v>
      </c>
      <c r="L564" s="142">
        <v>45383</v>
      </c>
      <c r="M564" s="123">
        <v>45434</v>
      </c>
      <c r="N564" s="122"/>
      <c r="O564" s="124"/>
      <c r="P564" s="124"/>
      <c r="Q564" s="124"/>
    </row>
    <row r="565" spans="1:17" s="102" customFormat="1" ht="26.25" hidden="1" customHeight="1" x14ac:dyDescent="0.15">
      <c r="A565" s="31" t="s">
        <v>463</v>
      </c>
      <c r="B565" s="32" t="s">
        <v>461</v>
      </c>
      <c r="C565" s="32" t="s">
        <v>455</v>
      </c>
      <c r="D565" s="47" t="s">
        <v>759</v>
      </c>
      <c r="E565" s="48" t="s">
        <v>798</v>
      </c>
      <c r="F565" s="70" t="s">
        <v>155</v>
      </c>
      <c r="G565" s="32" t="s">
        <v>147</v>
      </c>
      <c r="H565" s="50" t="s">
        <v>1235</v>
      </c>
      <c r="I565" s="73" t="s">
        <v>1535</v>
      </c>
      <c r="J565" s="141">
        <v>1</v>
      </c>
      <c r="K565" s="142">
        <v>41730</v>
      </c>
      <c r="L565" s="142">
        <v>45383</v>
      </c>
      <c r="M565" s="123">
        <v>45434</v>
      </c>
      <c r="N565" s="122"/>
      <c r="O565" s="124"/>
      <c r="P565" s="124"/>
      <c r="Q565" s="124"/>
    </row>
    <row r="566" spans="1:17" s="102" customFormat="1" ht="26.25" hidden="1" customHeight="1" x14ac:dyDescent="0.15">
      <c r="A566" s="31" t="s">
        <v>463</v>
      </c>
      <c r="B566" s="32" t="s">
        <v>461</v>
      </c>
      <c r="C566" s="32" t="s">
        <v>455</v>
      </c>
      <c r="D566" s="47" t="s">
        <v>759</v>
      </c>
      <c r="E566" s="48" t="s">
        <v>798</v>
      </c>
      <c r="F566" s="70" t="s">
        <v>155</v>
      </c>
      <c r="G566" s="32" t="s">
        <v>147</v>
      </c>
      <c r="H566" s="50" t="s">
        <v>1235</v>
      </c>
      <c r="I566" s="73" t="s">
        <v>1261</v>
      </c>
      <c r="J566" s="141">
        <v>1</v>
      </c>
      <c r="K566" s="142">
        <v>41730</v>
      </c>
      <c r="L566" s="142">
        <v>45383</v>
      </c>
      <c r="M566" s="123">
        <v>45434</v>
      </c>
      <c r="N566" s="122"/>
      <c r="O566" s="124"/>
      <c r="P566" s="124"/>
      <c r="Q566" s="124"/>
    </row>
    <row r="567" spans="1:17" s="102" customFormat="1" ht="26.25" hidden="1" customHeight="1" x14ac:dyDescent="0.15">
      <c r="A567" s="31" t="s">
        <v>463</v>
      </c>
      <c r="B567" s="32" t="s">
        <v>461</v>
      </c>
      <c r="C567" s="32" t="s">
        <v>455</v>
      </c>
      <c r="D567" s="47" t="s">
        <v>759</v>
      </c>
      <c r="E567" s="48" t="s">
        <v>798</v>
      </c>
      <c r="F567" s="70" t="s">
        <v>155</v>
      </c>
      <c r="G567" s="32" t="s">
        <v>147</v>
      </c>
      <c r="H567" s="50" t="s">
        <v>1235</v>
      </c>
      <c r="I567" s="73" t="s">
        <v>1262</v>
      </c>
      <c r="J567" s="141">
        <v>1</v>
      </c>
      <c r="K567" s="142">
        <v>41730</v>
      </c>
      <c r="L567" s="142">
        <v>45383</v>
      </c>
      <c r="M567" s="123">
        <v>45434</v>
      </c>
      <c r="N567" s="122"/>
      <c r="O567" s="124"/>
      <c r="P567" s="124"/>
      <c r="Q567" s="124"/>
    </row>
    <row r="568" spans="1:17" s="102" customFormat="1" ht="26.25" hidden="1" customHeight="1" x14ac:dyDescent="0.15">
      <c r="A568" s="31" t="s">
        <v>463</v>
      </c>
      <c r="B568" s="32" t="s">
        <v>461</v>
      </c>
      <c r="C568" s="32" t="s">
        <v>455</v>
      </c>
      <c r="D568" s="47" t="s">
        <v>759</v>
      </c>
      <c r="E568" s="48" t="s">
        <v>798</v>
      </c>
      <c r="F568" s="70" t="s">
        <v>155</v>
      </c>
      <c r="G568" s="32" t="s">
        <v>147</v>
      </c>
      <c r="H568" s="50" t="s">
        <v>1235</v>
      </c>
      <c r="I568" s="73" t="s">
        <v>1263</v>
      </c>
      <c r="J568" s="141">
        <v>1</v>
      </c>
      <c r="K568" s="142">
        <v>41730</v>
      </c>
      <c r="L568" s="142">
        <v>45383</v>
      </c>
      <c r="M568" s="123">
        <v>45434</v>
      </c>
      <c r="N568" s="122"/>
      <c r="O568" s="124"/>
      <c r="P568" s="124"/>
      <c r="Q568" s="124"/>
    </row>
    <row r="569" spans="1:17" s="102" customFormat="1" ht="26.25" hidden="1" customHeight="1" x14ac:dyDescent="0.15">
      <c r="A569" s="31" t="s">
        <v>463</v>
      </c>
      <c r="B569" s="32" t="s">
        <v>461</v>
      </c>
      <c r="C569" s="32" t="s">
        <v>455</v>
      </c>
      <c r="D569" s="47" t="s">
        <v>759</v>
      </c>
      <c r="E569" s="48" t="s">
        <v>798</v>
      </c>
      <c r="F569" s="70" t="s">
        <v>155</v>
      </c>
      <c r="G569" s="32" t="s">
        <v>147</v>
      </c>
      <c r="H569" s="50" t="s">
        <v>1235</v>
      </c>
      <c r="I569" s="73" t="s">
        <v>1264</v>
      </c>
      <c r="J569" s="141">
        <v>1</v>
      </c>
      <c r="K569" s="142">
        <v>41730</v>
      </c>
      <c r="L569" s="142">
        <v>45383</v>
      </c>
      <c r="M569" s="123">
        <v>45434</v>
      </c>
      <c r="N569" s="122"/>
      <c r="O569" s="124"/>
      <c r="P569" s="124"/>
      <c r="Q569" s="124"/>
    </row>
    <row r="570" spans="1:17" s="102" customFormat="1" ht="26.25" hidden="1" customHeight="1" x14ac:dyDescent="0.15">
      <c r="A570" s="31" t="s">
        <v>463</v>
      </c>
      <c r="B570" s="32" t="s">
        <v>461</v>
      </c>
      <c r="C570" s="32" t="s">
        <v>455</v>
      </c>
      <c r="D570" s="47" t="s">
        <v>759</v>
      </c>
      <c r="E570" s="48" t="s">
        <v>798</v>
      </c>
      <c r="F570" s="70" t="s">
        <v>155</v>
      </c>
      <c r="G570" s="32" t="s">
        <v>147</v>
      </c>
      <c r="H570" s="50" t="s">
        <v>1235</v>
      </c>
      <c r="I570" s="73" t="s">
        <v>1265</v>
      </c>
      <c r="J570" s="141">
        <v>1</v>
      </c>
      <c r="K570" s="142">
        <v>41730</v>
      </c>
      <c r="L570" s="142">
        <v>45383</v>
      </c>
      <c r="M570" s="123">
        <v>45434</v>
      </c>
      <c r="N570" s="122"/>
      <c r="O570" s="124"/>
      <c r="P570" s="124"/>
      <c r="Q570" s="124"/>
    </row>
    <row r="571" spans="1:17" s="118" customFormat="1" ht="26.85" hidden="1" customHeight="1" x14ac:dyDescent="0.15">
      <c r="A571" s="31" t="s">
        <v>463</v>
      </c>
      <c r="B571" s="32" t="s">
        <v>461</v>
      </c>
      <c r="C571" s="32" t="s">
        <v>455</v>
      </c>
      <c r="D571" s="47" t="s">
        <v>759</v>
      </c>
      <c r="E571" s="48" t="s">
        <v>798</v>
      </c>
      <c r="F571" s="70" t="s">
        <v>155</v>
      </c>
      <c r="G571" s="32" t="s">
        <v>147</v>
      </c>
      <c r="H571" s="50" t="s">
        <v>1235</v>
      </c>
      <c r="I571" s="73" t="s">
        <v>1266</v>
      </c>
      <c r="J571" s="141">
        <v>1</v>
      </c>
      <c r="K571" s="142">
        <v>41730</v>
      </c>
      <c r="L571" s="142">
        <v>45383</v>
      </c>
      <c r="M571" s="123">
        <v>45434</v>
      </c>
      <c r="N571" s="139"/>
      <c r="O571" s="127"/>
      <c r="P571" s="127"/>
      <c r="Q571" s="118">
        <f>COUNTIF($I$499:$I$499,I571)</f>
        <v>0</v>
      </c>
    </row>
    <row r="572" spans="1:17" s="118" customFormat="1" ht="26.85" hidden="1" customHeight="1" x14ac:dyDescent="0.15">
      <c r="A572" s="31" t="s">
        <v>463</v>
      </c>
      <c r="B572" s="32" t="s">
        <v>461</v>
      </c>
      <c r="C572" s="32" t="s">
        <v>455</v>
      </c>
      <c r="D572" s="47" t="s">
        <v>759</v>
      </c>
      <c r="E572" s="48" t="s">
        <v>798</v>
      </c>
      <c r="F572" s="70" t="s">
        <v>155</v>
      </c>
      <c r="G572" s="32" t="s">
        <v>147</v>
      </c>
      <c r="H572" s="50" t="s">
        <v>1235</v>
      </c>
      <c r="I572" s="73" t="s">
        <v>1533</v>
      </c>
      <c r="J572" s="141">
        <v>1</v>
      </c>
      <c r="K572" s="142">
        <v>41730</v>
      </c>
      <c r="L572" s="142">
        <v>45383</v>
      </c>
      <c r="M572" s="123">
        <v>45434</v>
      </c>
      <c r="N572" s="139"/>
      <c r="O572" s="127"/>
      <c r="P572" s="127"/>
      <c r="Q572" s="118">
        <f>COUNTIF($I$499:$I$499,I572)</f>
        <v>0</v>
      </c>
    </row>
    <row r="573" spans="1:17" s="118" customFormat="1" ht="26.85" customHeight="1" x14ac:dyDescent="0.15">
      <c r="A573" s="31" t="s">
        <v>463</v>
      </c>
      <c r="B573" s="32" t="s">
        <v>461</v>
      </c>
      <c r="C573" s="32" t="s">
        <v>455</v>
      </c>
      <c r="D573" s="47" t="s">
        <v>759</v>
      </c>
      <c r="E573" s="48" t="s">
        <v>798</v>
      </c>
      <c r="F573" s="70" t="s">
        <v>155</v>
      </c>
      <c r="G573" s="32" t="s">
        <v>147</v>
      </c>
      <c r="H573" s="50" t="s">
        <v>1235</v>
      </c>
      <c r="I573" s="73" t="s">
        <v>1534</v>
      </c>
      <c r="J573" s="141">
        <v>1</v>
      </c>
      <c r="K573" s="142">
        <v>42095</v>
      </c>
      <c r="L573" s="142">
        <v>45748</v>
      </c>
      <c r="M573" s="140"/>
      <c r="N573" s="139" t="s">
        <v>1537</v>
      </c>
      <c r="O573" s="127"/>
      <c r="P573" s="127"/>
      <c r="Q573" s="118">
        <f>COUNTIF($I$499:$I$499,I573)</f>
        <v>0</v>
      </c>
    </row>
    <row r="574" spans="1:17" s="118" customFormat="1" ht="26.85" customHeight="1" x14ac:dyDescent="0.15">
      <c r="A574" s="31" t="s">
        <v>463</v>
      </c>
      <c r="B574" s="32" t="s">
        <v>461</v>
      </c>
      <c r="C574" s="32" t="s">
        <v>455</v>
      </c>
      <c r="D574" s="47" t="s">
        <v>759</v>
      </c>
      <c r="E574" s="48" t="s">
        <v>798</v>
      </c>
      <c r="F574" s="70" t="s">
        <v>155</v>
      </c>
      <c r="G574" s="32" t="s">
        <v>147</v>
      </c>
      <c r="H574" s="50" t="s">
        <v>1235</v>
      </c>
      <c r="I574" s="73" t="s">
        <v>1538</v>
      </c>
      <c r="J574" s="141">
        <v>1</v>
      </c>
      <c r="K574" s="142">
        <v>42095</v>
      </c>
      <c r="L574" s="142">
        <v>45748</v>
      </c>
      <c r="M574" s="140"/>
      <c r="N574" s="139" t="s">
        <v>1537</v>
      </c>
      <c r="O574" s="127"/>
      <c r="P574" s="127"/>
      <c r="Q574" s="118">
        <f>COUNTIF($I$499:$I$499,I574)</f>
        <v>0</v>
      </c>
    </row>
    <row r="575" spans="1:17" ht="26.85" hidden="1" customHeight="1" x14ac:dyDescent="0.15">
      <c r="A575" s="67"/>
      <c r="B575" s="68"/>
      <c r="C575" s="68"/>
      <c r="D575" s="47"/>
      <c r="E575" s="48"/>
      <c r="F575" s="70"/>
      <c r="G575" s="32"/>
      <c r="H575" s="50"/>
      <c r="I575" s="73"/>
      <c r="J575" s="141"/>
      <c r="K575" s="142"/>
      <c r="L575" s="142"/>
      <c r="M575" s="140"/>
      <c r="N575" s="105"/>
      <c r="O575" s="131"/>
      <c r="P575" s="131"/>
    </row>
    <row r="576" spans="1:17" ht="26.85" hidden="1" customHeight="1" x14ac:dyDescent="0.15">
      <c r="A576" s="183"/>
      <c r="B576" s="184"/>
      <c r="C576" s="184"/>
      <c r="D576" s="185"/>
      <c r="E576" s="192"/>
      <c r="F576" s="187"/>
      <c r="G576" s="188"/>
      <c r="H576" s="189"/>
      <c r="I576" s="182" t="s">
        <v>1355</v>
      </c>
      <c r="J576" s="206">
        <f>SUM(J577:J587)</f>
        <v>11</v>
      </c>
      <c r="K576" s="210"/>
      <c r="L576" s="210"/>
      <c r="M576" s="202"/>
      <c r="N576" s="193"/>
      <c r="O576" s="131"/>
      <c r="P576" s="131"/>
    </row>
    <row r="577" spans="1:17" ht="26.85" customHeight="1" x14ac:dyDescent="0.15">
      <c r="A577" s="31" t="s">
        <v>463</v>
      </c>
      <c r="B577" s="32" t="s">
        <v>461</v>
      </c>
      <c r="C577" s="32" t="s">
        <v>455</v>
      </c>
      <c r="D577" s="47" t="str">
        <f>IF(A577="","",VLOOKUP(A577,[1]Rink!$A$2:$B$17,2,FALSE))</f>
        <v>建設</v>
      </c>
      <c r="E577" s="48" t="str">
        <f>IF(D577="共通",VLOOKUP(B577,[1]Rink!$C$2:$D$5,2,FALSE),IF(D577="総務",VLOOKUP(B577,[1]Rink!$C$8:$D$16,2,FALSE),IF(D577="人事",VLOOKUP(B577,[1]Rink!$C$19:$D$24,2,FALSE),IF(D577="財務",VLOOKUP(B577,[1]Rink!$C$27:$D$35,2,FALSE),IF(D577="税務",VLOOKUP(B577,[1]Rink!$C$38:$D$44,2,FALSE),IF(D577="住民",VLOOKUP(B577,[1]Rink!$C$47:$D$54,2,FALSE),IF(D577="福祉",VLOOKUP(B577,[1]Rink!$C$57:$D$65,2,FALSE),(""))))))))&amp;IF(D577="保健",VLOOKUP(B577,[1]Rink!$C$68:$D$74,2,FALSE),IF(D577="環境",VLOOKUP(B577,[1]Rink!$C$77:$D$81,2,FALSE),IF(D577="産業",VLOOKUP(B577,[1]Rink!$C$84:$D$92,2,FALSE),IF(D577="建設",VLOOKUP(B577,[1]Rink!$C$95:$D$105,2,FALSE),IF(D577="教育文化",VLOOKUP(B577,[1]Rink!$C$108:$D$115,2,FALSE),IF(D577="議会",VLOOKUP(B577,[1]Rink!$C$118:$D$123,2,FALSE),IF(D577="消防",VLOOKUP(B577,[1]Rink!$C$126:$D$131,2,FALSE),(""))))))))&amp;IF(D577="水道",VLOOKUP(B577,[1]Rink!$C$134:$D$138,2,FALSE),IF(D577="水道",VLOOKUP(B577,[1]Rink!$C$134:$D$138,2,FALSE),IF(D577="委員会等",VLOOKUP(B577,[1]Rink!$C$141:$D$146,2,FALSE),(""))))</f>
        <v>下水道</v>
      </c>
      <c r="F577" s="59" t="s">
        <v>155</v>
      </c>
      <c r="G577" s="32" t="s">
        <v>147</v>
      </c>
      <c r="H577" s="50" t="str">
        <f t="shared" ref="H577" si="8">IF(G577="","",VLOOKUP(G577,$B$2:$C$5,2,FALSE))</f>
        <v>10年保存</v>
      </c>
      <c r="I577" s="33" t="s">
        <v>1518</v>
      </c>
      <c r="J577" s="34">
        <v>1</v>
      </c>
      <c r="K577" s="57">
        <v>42095</v>
      </c>
      <c r="L577" s="35">
        <f t="shared" ref="L577:L585" si="9">IF(H577="10年保存",IF(K577="","",DATE(YEAR(K577)+10,MONTH(K577)-MONTH(1),DAY(31)+1)),IF(H577="5年保存",IF(K577="","",DATE(YEAR(K577)+5,MONTH(K577)-MONTH(1),DAY(31)+1)),IF(H577="2年保存",IF(K577="","",DATE(YEAR(K577)+2,MONTH(K577)-MONTH(1),DAY(31)+1)),(""))))</f>
        <v>45748</v>
      </c>
      <c r="M577" s="35"/>
      <c r="N577" s="36"/>
      <c r="O577" s="131"/>
      <c r="P577" s="131"/>
    </row>
    <row r="578" spans="1:17" ht="26.85" customHeight="1" x14ac:dyDescent="0.15">
      <c r="A578" s="31" t="s">
        <v>463</v>
      </c>
      <c r="B578" s="32" t="s">
        <v>461</v>
      </c>
      <c r="C578" s="32" t="s">
        <v>455</v>
      </c>
      <c r="D578" s="47" t="str">
        <f>IF(A578="","",VLOOKUP(A578,[1]Rink!$A$2:$B$17,2,FALSE))</f>
        <v>建設</v>
      </c>
      <c r="E578" s="48" t="str">
        <f>IF(D578="共通",VLOOKUP(B578,[1]Rink!$C$2:$D$5,2,FALSE),IF(D578="総務",VLOOKUP(B578,[1]Rink!$C$8:$D$16,2,FALSE),IF(D578="人事",VLOOKUP(B578,[1]Rink!$C$19:$D$24,2,FALSE),IF(D578="財務",VLOOKUP(B578,[1]Rink!$C$27:$D$35,2,FALSE),IF(D578="税務",VLOOKUP(B578,[1]Rink!$C$38:$D$44,2,FALSE),IF(D578="住民",VLOOKUP(B578,[1]Rink!$C$47:$D$54,2,FALSE),IF(D578="福祉",VLOOKUP(B578,[1]Rink!$C$57:$D$65,2,FALSE),(""))))))))&amp;IF(D578="保健",VLOOKUP(B578,[1]Rink!$C$68:$D$74,2,FALSE),IF(D578="環境",VLOOKUP(B578,[1]Rink!$C$77:$D$81,2,FALSE),IF(D578="産業",VLOOKUP(B578,[1]Rink!$C$84:$D$92,2,FALSE),IF(D578="建設",VLOOKUP(B578,[1]Rink!$C$95:$D$105,2,FALSE),IF(D578="教育文化",VLOOKUP(B578,[1]Rink!$C$108:$D$115,2,FALSE),IF(D578="議会",VLOOKUP(B578,[1]Rink!$C$118:$D$123,2,FALSE),IF(D578="消防",VLOOKUP(B578,[1]Rink!$C$126:$D$131,2,FALSE),(""))))))))&amp;IF(D578="水道",VLOOKUP(B578,[1]Rink!$C$134:$D$138,2,FALSE),IF(D578="水道",VLOOKUP(B578,[1]Rink!$C$134:$D$138,2,FALSE),IF(D578="委員会等",VLOOKUP(B578,[1]Rink!$C$141:$D$146,2,FALSE),(""))))</f>
        <v>下水道</v>
      </c>
      <c r="F578" s="59" t="s">
        <v>155</v>
      </c>
      <c r="G578" s="32" t="s">
        <v>147</v>
      </c>
      <c r="H578" s="50" t="str">
        <f t="shared" ref="H578:H584" si="10">IF(G578="","",VLOOKUP(G578,$B$2:$C$5,2,FALSE))</f>
        <v>10年保存</v>
      </c>
      <c r="I578" s="33" t="s">
        <v>1519</v>
      </c>
      <c r="J578" s="34">
        <v>1</v>
      </c>
      <c r="K578" s="57">
        <v>42095</v>
      </c>
      <c r="L578" s="35">
        <f t="shared" si="9"/>
        <v>45748</v>
      </c>
      <c r="M578" s="35"/>
      <c r="N578" s="36"/>
      <c r="O578" s="131"/>
      <c r="P578" s="131"/>
    </row>
    <row r="579" spans="1:17" ht="26.85" customHeight="1" x14ac:dyDescent="0.15">
      <c r="A579" s="31" t="s">
        <v>463</v>
      </c>
      <c r="B579" s="32" t="s">
        <v>461</v>
      </c>
      <c r="C579" s="32" t="s">
        <v>455</v>
      </c>
      <c r="D579" s="47" t="str">
        <f>IF(A579="","",VLOOKUP(A579,[1]Rink!$A$2:$B$17,2,FALSE))</f>
        <v>建設</v>
      </c>
      <c r="E579" s="48" t="str">
        <f>IF(D579="共通",VLOOKUP(B579,[1]Rink!$C$2:$D$5,2,FALSE),IF(D579="総務",VLOOKUP(B579,[1]Rink!$C$8:$D$16,2,FALSE),IF(D579="人事",VLOOKUP(B579,[1]Rink!$C$19:$D$24,2,FALSE),IF(D579="財務",VLOOKUP(B579,[1]Rink!$C$27:$D$35,2,FALSE),IF(D579="税務",VLOOKUP(B579,[1]Rink!$C$38:$D$44,2,FALSE),IF(D579="住民",VLOOKUP(B579,[1]Rink!$C$47:$D$54,2,FALSE),IF(D579="福祉",VLOOKUP(B579,[1]Rink!$C$57:$D$65,2,FALSE),(""))))))))&amp;IF(D579="保健",VLOOKUP(B579,[1]Rink!$C$68:$D$74,2,FALSE),IF(D579="環境",VLOOKUP(B579,[1]Rink!$C$77:$D$81,2,FALSE),IF(D579="産業",VLOOKUP(B579,[1]Rink!$C$84:$D$92,2,FALSE),IF(D579="建設",VLOOKUP(B579,[1]Rink!$C$95:$D$105,2,FALSE),IF(D579="教育文化",VLOOKUP(B579,[1]Rink!$C$108:$D$115,2,FALSE),IF(D579="議会",VLOOKUP(B579,[1]Rink!$C$118:$D$123,2,FALSE),IF(D579="消防",VLOOKUP(B579,[1]Rink!$C$126:$D$131,2,FALSE),(""))))))))&amp;IF(D579="水道",VLOOKUP(B579,[1]Rink!$C$134:$D$138,2,FALSE),IF(D579="水道",VLOOKUP(B579,[1]Rink!$C$134:$D$138,2,FALSE),IF(D579="委員会等",VLOOKUP(B579,[1]Rink!$C$141:$D$146,2,FALSE),(""))))</f>
        <v>下水道</v>
      </c>
      <c r="F579" s="59" t="s">
        <v>155</v>
      </c>
      <c r="G579" s="32" t="s">
        <v>147</v>
      </c>
      <c r="H579" s="50" t="str">
        <f t="shared" si="10"/>
        <v>10年保存</v>
      </c>
      <c r="I579" s="73" t="s">
        <v>1356</v>
      </c>
      <c r="J579" s="34">
        <v>1</v>
      </c>
      <c r="K579" s="57">
        <v>42095</v>
      </c>
      <c r="L579" s="35">
        <f t="shared" si="9"/>
        <v>45748</v>
      </c>
      <c r="M579" s="35"/>
      <c r="N579" s="36"/>
      <c r="O579" s="131"/>
      <c r="P579" s="131"/>
    </row>
    <row r="580" spans="1:17" ht="26.85" customHeight="1" x14ac:dyDescent="0.15">
      <c r="A580" s="31" t="s">
        <v>463</v>
      </c>
      <c r="B580" s="32" t="s">
        <v>461</v>
      </c>
      <c r="C580" s="32" t="s">
        <v>455</v>
      </c>
      <c r="D580" s="47" t="str">
        <f>IF(A580="","",VLOOKUP(A580,[1]Rink!$A$2:$B$17,2,FALSE))</f>
        <v>建設</v>
      </c>
      <c r="E580" s="48" t="str">
        <f>IF(D580="共通",VLOOKUP(B580,[1]Rink!$C$2:$D$5,2,FALSE),IF(D580="総務",VLOOKUP(B580,[1]Rink!$C$8:$D$16,2,FALSE),IF(D580="人事",VLOOKUP(B580,[1]Rink!$C$19:$D$24,2,FALSE),IF(D580="財務",VLOOKUP(B580,[1]Rink!$C$27:$D$35,2,FALSE),IF(D580="税務",VLOOKUP(B580,[1]Rink!$C$38:$D$44,2,FALSE),IF(D580="住民",VLOOKUP(B580,[1]Rink!$C$47:$D$54,2,FALSE),IF(D580="福祉",VLOOKUP(B580,[1]Rink!$C$57:$D$65,2,FALSE),(""))))))))&amp;IF(D580="保健",VLOOKUP(B580,[1]Rink!$C$68:$D$74,2,FALSE),IF(D580="環境",VLOOKUP(B580,[1]Rink!$C$77:$D$81,2,FALSE),IF(D580="産業",VLOOKUP(B580,[1]Rink!$C$84:$D$92,2,FALSE),IF(D580="建設",VLOOKUP(B580,[1]Rink!$C$95:$D$105,2,FALSE),IF(D580="教育文化",VLOOKUP(B580,[1]Rink!$C$108:$D$115,2,FALSE),IF(D580="議会",VLOOKUP(B580,[1]Rink!$C$118:$D$123,2,FALSE),IF(D580="消防",VLOOKUP(B580,[1]Rink!$C$126:$D$131,2,FALSE),(""))))))))&amp;IF(D580="水道",VLOOKUP(B580,[1]Rink!$C$134:$D$138,2,FALSE),IF(D580="水道",VLOOKUP(B580,[1]Rink!$C$134:$D$138,2,FALSE),IF(D580="委員会等",VLOOKUP(B580,[1]Rink!$C$141:$D$146,2,FALSE),(""))))</f>
        <v>下水道</v>
      </c>
      <c r="F580" s="59" t="s">
        <v>155</v>
      </c>
      <c r="G580" s="32" t="s">
        <v>147</v>
      </c>
      <c r="H580" s="50" t="str">
        <f t="shared" si="10"/>
        <v>10年保存</v>
      </c>
      <c r="I580" s="73" t="s">
        <v>1520</v>
      </c>
      <c r="J580" s="34">
        <v>1</v>
      </c>
      <c r="K580" s="57">
        <v>42095</v>
      </c>
      <c r="L580" s="35">
        <f t="shared" si="9"/>
        <v>45748</v>
      </c>
      <c r="M580" s="35"/>
      <c r="N580" s="36"/>
      <c r="O580" s="131"/>
      <c r="P580" s="131"/>
    </row>
    <row r="581" spans="1:17" ht="26.85" customHeight="1" x14ac:dyDescent="0.15">
      <c r="A581" s="31" t="s">
        <v>463</v>
      </c>
      <c r="B581" s="32" t="s">
        <v>461</v>
      </c>
      <c r="C581" s="32" t="s">
        <v>455</v>
      </c>
      <c r="D581" s="47" t="str">
        <f>IF(A581="","",VLOOKUP(A581,[1]Rink!$A$2:$B$17,2,FALSE))</f>
        <v>建設</v>
      </c>
      <c r="E581" s="48" t="str">
        <f>IF(D581="共通",VLOOKUP(B581,[1]Rink!$C$2:$D$5,2,FALSE),IF(D581="総務",VLOOKUP(B581,[1]Rink!$C$8:$D$16,2,FALSE),IF(D581="人事",VLOOKUP(B581,[1]Rink!$C$19:$D$24,2,FALSE),IF(D581="財務",VLOOKUP(B581,[1]Rink!$C$27:$D$35,2,FALSE),IF(D581="税務",VLOOKUP(B581,[1]Rink!$C$38:$D$44,2,FALSE),IF(D581="住民",VLOOKUP(B581,[1]Rink!$C$47:$D$54,2,FALSE),IF(D581="福祉",VLOOKUP(B581,[1]Rink!$C$57:$D$65,2,FALSE),(""))))))))&amp;IF(D581="保健",VLOOKUP(B581,[1]Rink!$C$68:$D$74,2,FALSE),IF(D581="環境",VLOOKUP(B581,[1]Rink!$C$77:$D$81,2,FALSE),IF(D581="産業",VLOOKUP(B581,[1]Rink!$C$84:$D$92,2,FALSE),IF(D581="建設",VLOOKUP(B581,[1]Rink!$C$95:$D$105,2,FALSE),IF(D581="教育文化",VLOOKUP(B581,[1]Rink!$C$108:$D$115,2,FALSE),IF(D581="議会",VLOOKUP(B581,[1]Rink!$C$118:$D$123,2,FALSE),IF(D581="消防",VLOOKUP(B581,[1]Rink!$C$126:$D$131,2,FALSE),(""))))))))&amp;IF(D581="水道",VLOOKUP(B581,[1]Rink!$C$134:$D$138,2,FALSE),IF(D581="水道",VLOOKUP(B581,[1]Rink!$C$134:$D$138,2,FALSE),IF(D581="委員会等",VLOOKUP(B581,[1]Rink!$C$141:$D$146,2,FALSE),(""))))</f>
        <v>下水道</v>
      </c>
      <c r="F581" s="59" t="s">
        <v>155</v>
      </c>
      <c r="G581" s="32" t="s">
        <v>147</v>
      </c>
      <c r="H581" s="50" t="str">
        <f t="shared" si="10"/>
        <v>10年保存</v>
      </c>
      <c r="I581" s="73" t="s">
        <v>1521</v>
      </c>
      <c r="J581" s="34">
        <v>1</v>
      </c>
      <c r="K581" s="57">
        <v>42095</v>
      </c>
      <c r="L581" s="35">
        <f t="shared" si="9"/>
        <v>45748</v>
      </c>
      <c r="M581" s="35"/>
      <c r="N581" s="36"/>
      <c r="O581" s="131"/>
      <c r="P581" s="131"/>
    </row>
    <row r="582" spans="1:17" ht="26.85" customHeight="1" x14ac:dyDescent="0.15">
      <c r="A582" s="31" t="s">
        <v>463</v>
      </c>
      <c r="B582" s="32" t="s">
        <v>461</v>
      </c>
      <c r="C582" s="32" t="s">
        <v>455</v>
      </c>
      <c r="D582" s="47" t="str">
        <f>IF(A582="","",VLOOKUP(A582,[1]Rink!$A$2:$B$17,2,FALSE))</f>
        <v>建設</v>
      </c>
      <c r="E582" s="48" t="str">
        <f>IF(D582="共通",VLOOKUP(B582,[1]Rink!$C$2:$D$5,2,FALSE),IF(D582="総務",VLOOKUP(B582,[1]Rink!$C$8:$D$16,2,FALSE),IF(D582="人事",VLOOKUP(B582,[1]Rink!$C$19:$D$24,2,FALSE),IF(D582="財務",VLOOKUP(B582,[1]Rink!$C$27:$D$35,2,FALSE),IF(D582="税務",VLOOKUP(B582,[1]Rink!$C$38:$D$44,2,FALSE),IF(D582="住民",VLOOKUP(B582,[1]Rink!$C$47:$D$54,2,FALSE),IF(D582="福祉",VLOOKUP(B582,[1]Rink!$C$57:$D$65,2,FALSE),(""))))))))&amp;IF(D582="保健",VLOOKUP(B582,[1]Rink!$C$68:$D$74,2,FALSE),IF(D582="環境",VLOOKUP(B582,[1]Rink!$C$77:$D$81,2,FALSE),IF(D582="産業",VLOOKUP(B582,[1]Rink!$C$84:$D$92,2,FALSE),IF(D582="建設",VLOOKUP(B582,[1]Rink!$C$95:$D$105,2,FALSE),IF(D582="教育文化",VLOOKUP(B582,[1]Rink!$C$108:$D$115,2,FALSE),IF(D582="議会",VLOOKUP(B582,[1]Rink!$C$118:$D$123,2,FALSE),IF(D582="消防",VLOOKUP(B582,[1]Rink!$C$126:$D$131,2,FALSE),(""))))))))&amp;IF(D582="水道",VLOOKUP(B582,[1]Rink!$C$134:$D$138,2,FALSE),IF(D582="水道",VLOOKUP(B582,[1]Rink!$C$134:$D$138,2,FALSE),IF(D582="委員会等",VLOOKUP(B582,[1]Rink!$C$141:$D$146,2,FALSE),(""))))</f>
        <v>下水道</v>
      </c>
      <c r="F582" s="59" t="s">
        <v>155</v>
      </c>
      <c r="G582" s="32" t="s">
        <v>147</v>
      </c>
      <c r="H582" s="50" t="str">
        <f t="shared" si="10"/>
        <v>10年保存</v>
      </c>
      <c r="I582" s="73" t="s">
        <v>1522</v>
      </c>
      <c r="J582" s="34">
        <v>1</v>
      </c>
      <c r="K582" s="57">
        <v>42095</v>
      </c>
      <c r="L582" s="35">
        <f t="shared" si="9"/>
        <v>45748</v>
      </c>
      <c r="M582" s="35"/>
      <c r="N582" s="36"/>
      <c r="O582" s="131"/>
      <c r="P582" s="131"/>
    </row>
    <row r="583" spans="1:17" ht="26.85" customHeight="1" x14ac:dyDescent="0.15">
      <c r="A583" s="31" t="s">
        <v>463</v>
      </c>
      <c r="B583" s="32" t="s">
        <v>461</v>
      </c>
      <c r="C583" s="32" t="s">
        <v>455</v>
      </c>
      <c r="D583" s="47" t="str">
        <f>IF(A583="","",VLOOKUP(A583,[1]Rink!$A$2:$B$17,2,FALSE))</f>
        <v>建設</v>
      </c>
      <c r="E583" s="48" t="str">
        <f>IF(D583="共通",VLOOKUP(B583,[1]Rink!$C$2:$D$5,2,FALSE),IF(D583="総務",VLOOKUP(B583,[1]Rink!$C$8:$D$16,2,FALSE),IF(D583="人事",VLOOKUP(B583,[1]Rink!$C$19:$D$24,2,FALSE),IF(D583="財務",VLOOKUP(B583,[1]Rink!$C$27:$D$35,2,FALSE),IF(D583="税務",VLOOKUP(B583,[1]Rink!$C$38:$D$44,2,FALSE),IF(D583="住民",VLOOKUP(B583,[1]Rink!$C$47:$D$54,2,FALSE),IF(D583="福祉",VLOOKUP(B583,[1]Rink!$C$57:$D$65,2,FALSE),(""))))))))&amp;IF(D583="保健",VLOOKUP(B583,[1]Rink!$C$68:$D$74,2,FALSE),IF(D583="環境",VLOOKUP(B583,[1]Rink!$C$77:$D$81,2,FALSE),IF(D583="産業",VLOOKUP(B583,[1]Rink!$C$84:$D$92,2,FALSE),IF(D583="建設",VLOOKUP(B583,[1]Rink!$C$95:$D$105,2,FALSE),IF(D583="教育文化",VLOOKUP(B583,[1]Rink!$C$108:$D$115,2,FALSE),IF(D583="議会",VLOOKUP(B583,[1]Rink!$C$118:$D$123,2,FALSE),IF(D583="消防",VLOOKUP(B583,[1]Rink!$C$126:$D$131,2,FALSE),(""))))))))&amp;IF(D583="水道",VLOOKUP(B583,[1]Rink!$C$134:$D$138,2,FALSE),IF(D583="水道",VLOOKUP(B583,[1]Rink!$C$134:$D$138,2,FALSE),IF(D583="委員会等",VLOOKUP(B583,[1]Rink!$C$141:$D$146,2,FALSE),(""))))</f>
        <v>下水道</v>
      </c>
      <c r="F583" s="59" t="s">
        <v>155</v>
      </c>
      <c r="G583" s="32" t="s">
        <v>147</v>
      </c>
      <c r="H583" s="50" t="str">
        <f t="shared" ref="H583" si="11">IF(G583="","",VLOOKUP(G583,$B$2:$C$5,2,FALSE))</f>
        <v>10年保存</v>
      </c>
      <c r="I583" s="73" t="s">
        <v>1539</v>
      </c>
      <c r="J583" s="34">
        <v>1</v>
      </c>
      <c r="K583" s="57">
        <v>42095</v>
      </c>
      <c r="L583" s="35">
        <f t="shared" ref="L583" si="12">IF(H583="10年保存",IF(K583="","",DATE(YEAR(K583)+10,MONTH(K583)-MONTH(1),DAY(31)+1)),IF(H583="5年保存",IF(K583="","",DATE(YEAR(K583)+5,MONTH(K583)-MONTH(1),DAY(31)+1)),IF(H583="2年保存",IF(K583="","",DATE(YEAR(K583)+2,MONTH(K583)-MONTH(1),DAY(31)+1)),(""))))</f>
        <v>45748</v>
      </c>
      <c r="M583" s="35"/>
      <c r="N583" s="36"/>
      <c r="O583" s="131"/>
      <c r="P583" s="131"/>
    </row>
    <row r="584" spans="1:17" ht="26.85" customHeight="1" x14ac:dyDescent="0.15">
      <c r="A584" s="31" t="s">
        <v>463</v>
      </c>
      <c r="B584" s="32" t="s">
        <v>461</v>
      </c>
      <c r="C584" s="32" t="s">
        <v>455</v>
      </c>
      <c r="D584" s="47" t="str">
        <f>IF(A584="","",VLOOKUP(A584,[1]Rink!$A$2:$B$17,2,FALSE))</f>
        <v>建設</v>
      </c>
      <c r="E584" s="48" t="str">
        <f>IF(D584="共通",VLOOKUP(B584,[1]Rink!$C$2:$D$5,2,FALSE),IF(D584="総務",VLOOKUP(B584,[1]Rink!$C$8:$D$16,2,FALSE),IF(D584="人事",VLOOKUP(B584,[1]Rink!$C$19:$D$24,2,FALSE),IF(D584="財務",VLOOKUP(B584,[1]Rink!$C$27:$D$35,2,FALSE),IF(D584="税務",VLOOKUP(B584,[1]Rink!$C$38:$D$44,2,FALSE),IF(D584="住民",VLOOKUP(B584,[1]Rink!$C$47:$D$54,2,FALSE),IF(D584="福祉",VLOOKUP(B584,[1]Rink!$C$57:$D$65,2,FALSE),(""))))))))&amp;IF(D584="保健",VLOOKUP(B584,[1]Rink!$C$68:$D$74,2,FALSE),IF(D584="環境",VLOOKUP(B584,[1]Rink!$C$77:$D$81,2,FALSE),IF(D584="産業",VLOOKUP(B584,[1]Rink!$C$84:$D$92,2,FALSE),IF(D584="建設",VLOOKUP(B584,[1]Rink!$C$95:$D$105,2,FALSE),IF(D584="教育文化",VLOOKUP(B584,[1]Rink!$C$108:$D$115,2,FALSE),IF(D584="議会",VLOOKUP(B584,[1]Rink!$C$118:$D$123,2,FALSE),IF(D584="消防",VLOOKUP(B584,[1]Rink!$C$126:$D$131,2,FALSE),(""))))))))&amp;IF(D584="水道",VLOOKUP(B584,[1]Rink!$C$134:$D$138,2,FALSE),IF(D584="水道",VLOOKUP(B584,[1]Rink!$C$134:$D$138,2,FALSE),IF(D584="委員会等",VLOOKUP(B584,[1]Rink!$C$141:$D$146,2,FALSE),(""))))</f>
        <v>下水道</v>
      </c>
      <c r="F584" s="59" t="s">
        <v>155</v>
      </c>
      <c r="G584" s="32" t="s">
        <v>147</v>
      </c>
      <c r="H584" s="50" t="str">
        <f t="shared" si="10"/>
        <v>10年保存</v>
      </c>
      <c r="I584" s="73" t="s">
        <v>1523</v>
      </c>
      <c r="J584" s="34">
        <v>1</v>
      </c>
      <c r="K584" s="57">
        <v>42095</v>
      </c>
      <c r="L584" s="35">
        <f t="shared" si="9"/>
        <v>45748</v>
      </c>
      <c r="M584" s="35"/>
      <c r="N584" s="36"/>
      <c r="O584" s="131"/>
      <c r="P584" s="131"/>
    </row>
    <row r="585" spans="1:17" ht="26.85" customHeight="1" x14ac:dyDescent="0.15">
      <c r="A585" s="31" t="s">
        <v>463</v>
      </c>
      <c r="B585" s="32" t="s">
        <v>461</v>
      </c>
      <c r="C585" s="32" t="s">
        <v>455</v>
      </c>
      <c r="D585" s="47" t="str">
        <f>IF(A585="","",VLOOKUP(A585,[1]Rink!$A$2:$B$17,2,FALSE))</f>
        <v>建設</v>
      </c>
      <c r="E585" s="48" t="str">
        <f>IF(D585="共通",VLOOKUP(B585,[1]Rink!$C$2:$D$5,2,FALSE),IF(D585="総務",VLOOKUP(B585,[1]Rink!$C$8:$D$16,2,FALSE),IF(D585="人事",VLOOKUP(B585,[1]Rink!$C$19:$D$24,2,FALSE),IF(D585="財務",VLOOKUP(B585,[1]Rink!$C$27:$D$35,2,FALSE),IF(D585="税務",VLOOKUP(B585,[1]Rink!$C$38:$D$44,2,FALSE),IF(D585="住民",VLOOKUP(B585,[1]Rink!$C$47:$D$54,2,FALSE),IF(D585="福祉",VLOOKUP(B585,[1]Rink!$C$57:$D$65,2,FALSE),(""))))))))&amp;IF(D585="保健",VLOOKUP(B585,[1]Rink!$C$68:$D$74,2,FALSE),IF(D585="環境",VLOOKUP(B585,[1]Rink!$C$77:$D$81,2,FALSE),IF(D585="産業",VLOOKUP(B585,[1]Rink!$C$84:$D$92,2,FALSE),IF(D585="建設",VLOOKUP(B585,[1]Rink!$C$95:$D$105,2,FALSE),IF(D585="教育文化",VLOOKUP(B585,[1]Rink!$C$108:$D$115,2,FALSE),IF(D585="議会",VLOOKUP(B585,[1]Rink!$C$118:$D$123,2,FALSE),IF(D585="消防",VLOOKUP(B585,[1]Rink!$C$126:$D$131,2,FALSE),(""))))))))&amp;IF(D585="水道",VLOOKUP(B585,[1]Rink!$C$134:$D$138,2,FALSE),IF(D585="水道",VLOOKUP(B585,[1]Rink!$C$134:$D$138,2,FALSE),IF(D585="委員会等",VLOOKUP(B585,[1]Rink!$C$141:$D$146,2,FALSE),(""))))</f>
        <v>下水道</v>
      </c>
      <c r="F585" s="59" t="s">
        <v>155</v>
      </c>
      <c r="G585" s="32" t="s">
        <v>147</v>
      </c>
      <c r="H585" s="50" t="str">
        <f t="shared" ref="H585" si="13">IF(G585="","",VLOOKUP(G585,$B$2:$C$5,2,FALSE))</f>
        <v>10年保存</v>
      </c>
      <c r="I585" s="73" t="s">
        <v>1524</v>
      </c>
      <c r="J585" s="34">
        <v>1</v>
      </c>
      <c r="K585" s="57">
        <v>42095</v>
      </c>
      <c r="L585" s="35">
        <f t="shared" si="9"/>
        <v>45748</v>
      </c>
      <c r="M585" s="35"/>
      <c r="N585" s="36"/>
      <c r="O585" s="131"/>
      <c r="P585" s="131"/>
    </row>
    <row r="586" spans="1:17" ht="26.85" customHeight="1" x14ac:dyDescent="0.15">
      <c r="A586" s="31" t="s">
        <v>463</v>
      </c>
      <c r="B586" s="32" t="s">
        <v>461</v>
      </c>
      <c r="C586" s="32" t="s">
        <v>455</v>
      </c>
      <c r="D586" s="47" t="str">
        <f>IF(A586="","",VLOOKUP(A586,[1]Rink!$A$2:$B$17,2,FALSE))</f>
        <v>建設</v>
      </c>
      <c r="E586" s="48" t="str">
        <f>IF(D586="共通",VLOOKUP(B586,[1]Rink!$C$2:$D$5,2,FALSE),IF(D586="総務",VLOOKUP(B586,[1]Rink!$C$8:$D$16,2,FALSE),IF(D586="人事",VLOOKUP(B586,[1]Rink!$C$19:$D$24,2,FALSE),IF(D586="財務",VLOOKUP(B586,[1]Rink!$C$27:$D$35,2,FALSE),IF(D586="税務",VLOOKUP(B586,[1]Rink!$C$38:$D$44,2,FALSE),IF(D586="住民",VLOOKUP(B586,[1]Rink!$C$47:$D$54,2,FALSE),IF(D586="福祉",VLOOKUP(B586,[1]Rink!$C$57:$D$65,2,FALSE),(""))))))))&amp;IF(D586="保健",VLOOKUP(B586,[1]Rink!$C$68:$D$74,2,FALSE),IF(D586="環境",VLOOKUP(B586,[1]Rink!$C$77:$D$81,2,FALSE),IF(D586="産業",VLOOKUP(B586,[1]Rink!$C$84:$D$92,2,FALSE),IF(D586="建設",VLOOKUP(B586,[1]Rink!$C$95:$D$105,2,FALSE),IF(D586="教育文化",VLOOKUP(B586,[1]Rink!$C$108:$D$115,2,FALSE),IF(D586="議会",VLOOKUP(B586,[1]Rink!$C$118:$D$123,2,FALSE),IF(D586="消防",VLOOKUP(B586,[1]Rink!$C$126:$D$131,2,FALSE),(""))))))))&amp;IF(D586="水道",VLOOKUP(B586,[1]Rink!$C$134:$D$138,2,FALSE),IF(D586="水道",VLOOKUP(B586,[1]Rink!$C$134:$D$138,2,FALSE),IF(D586="委員会等",VLOOKUP(B586,[1]Rink!$C$141:$D$146,2,FALSE),(""))))</f>
        <v>下水道</v>
      </c>
      <c r="F586" s="59" t="s">
        <v>155</v>
      </c>
      <c r="G586" s="32" t="s">
        <v>147</v>
      </c>
      <c r="H586" s="50" t="str">
        <f t="shared" ref="H586" si="14">IF(G586="","",VLOOKUP(G586,$B$2:$C$5,2,FALSE))</f>
        <v>10年保存</v>
      </c>
      <c r="I586" s="73" t="s">
        <v>1525</v>
      </c>
      <c r="J586" s="34">
        <v>1</v>
      </c>
      <c r="K586" s="57">
        <v>42095</v>
      </c>
      <c r="L586" s="35">
        <f t="shared" ref="L586" si="15">IF(H586="10年保存",IF(K586="","",DATE(YEAR(K586)+10,MONTH(K586)-MONTH(1),DAY(31)+1)),IF(H586="5年保存",IF(K586="","",DATE(YEAR(K586)+5,MONTH(K586)-MONTH(1),DAY(31)+1)),IF(H586="2年保存",IF(K586="","",DATE(YEAR(K586)+2,MONTH(K586)-MONTH(1),DAY(31)+1)),(""))))</f>
        <v>45748</v>
      </c>
      <c r="M586" s="35"/>
      <c r="N586" s="36"/>
      <c r="O586" s="131"/>
      <c r="P586" s="131"/>
    </row>
    <row r="587" spans="1:17" ht="26.85" customHeight="1" x14ac:dyDescent="0.15">
      <c r="A587" s="31" t="s">
        <v>463</v>
      </c>
      <c r="B587" s="32" t="s">
        <v>461</v>
      </c>
      <c r="C587" s="32" t="s">
        <v>455</v>
      </c>
      <c r="D587" s="47" t="str">
        <f>IF(A587="","",VLOOKUP(A587,[1]Rink!$A$2:$B$17,2,FALSE))</f>
        <v>建設</v>
      </c>
      <c r="E587" s="48" t="str">
        <f>IF(D587="共通",VLOOKUP(B587,[1]Rink!$C$2:$D$5,2,FALSE),IF(D587="総務",VLOOKUP(B587,[1]Rink!$C$8:$D$16,2,FALSE),IF(D587="人事",VLOOKUP(B587,[1]Rink!$C$19:$D$24,2,FALSE),IF(D587="財務",VLOOKUP(B587,[1]Rink!$C$27:$D$35,2,FALSE),IF(D587="税務",VLOOKUP(B587,[1]Rink!$C$38:$D$44,2,FALSE),IF(D587="住民",VLOOKUP(B587,[1]Rink!$C$47:$D$54,2,FALSE),IF(D587="福祉",VLOOKUP(B587,[1]Rink!$C$57:$D$65,2,FALSE),(""))))))))&amp;IF(D587="保健",VLOOKUP(B587,[1]Rink!$C$68:$D$74,2,FALSE),IF(D587="環境",VLOOKUP(B587,[1]Rink!$C$77:$D$81,2,FALSE),IF(D587="産業",VLOOKUP(B587,[1]Rink!$C$84:$D$92,2,FALSE),IF(D587="建設",VLOOKUP(B587,[1]Rink!$C$95:$D$105,2,FALSE),IF(D587="教育文化",VLOOKUP(B587,[1]Rink!$C$108:$D$115,2,FALSE),IF(D587="議会",VLOOKUP(B587,[1]Rink!$C$118:$D$123,2,FALSE),IF(D587="消防",VLOOKUP(B587,[1]Rink!$C$126:$D$131,2,FALSE),(""))))))))&amp;IF(D587="水道",VLOOKUP(B587,[1]Rink!$C$134:$D$138,2,FALSE),IF(D587="水道",VLOOKUP(B587,[1]Rink!$C$134:$D$138,2,FALSE),IF(D587="委員会等",VLOOKUP(B587,[1]Rink!$C$141:$D$146,2,FALSE),(""))))</f>
        <v>下水道</v>
      </c>
      <c r="F587" s="59" t="s">
        <v>155</v>
      </c>
      <c r="G587" s="32" t="s">
        <v>147</v>
      </c>
      <c r="H587" s="50" t="str">
        <f t="shared" ref="H587" si="16">IF(G587="","",VLOOKUP(G587,$B$2:$C$5,2,FALSE))</f>
        <v>10年保存</v>
      </c>
      <c r="I587" s="73" t="s">
        <v>1526</v>
      </c>
      <c r="J587" s="34">
        <v>1</v>
      </c>
      <c r="K587" s="57">
        <v>42095</v>
      </c>
      <c r="L587" s="35">
        <f t="shared" ref="L587" si="17">IF(H587="10年保存",IF(K587="","",DATE(YEAR(K587)+10,MONTH(K587)-MONTH(1),DAY(31)+1)),IF(H587="5年保存",IF(K587="","",DATE(YEAR(K587)+5,MONTH(K587)-MONTH(1),DAY(31)+1)),IF(H587="2年保存",IF(K587="","",DATE(YEAR(K587)+2,MONTH(K587)-MONTH(1),DAY(31)+1)),(""))))</f>
        <v>45748</v>
      </c>
      <c r="M587" s="35"/>
      <c r="N587" s="36"/>
      <c r="O587" s="131"/>
      <c r="P587" s="131"/>
    </row>
    <row r="588" spans="1:17" ht="26.85" hidden="1" customHeight="1" x14ac:dyDescent="0.15">
      <c r="A588" s="31" t="s">
        <v>463</v>
      </c>
      <c r="B588" s="32" t="s">
        <v>461</v>
      </c>
      <c r="C588" s="32" t="s">
        <v>455</v>
      </c>
      <c r="D588" s="47" t="str">
        <f>IF(A588="","",VLOOKUP(A588,[1]Rink!$A$2:$B$17,2,FALSE))</f>
        <v>建設</v>
      </c>
      <c r="E588" s="48" t="str">
        <f>IF(D588="共通",VLOOKUP(B588,[1]Rink!$C$2:$D$5,2,FALSE),IF(D588="総務",VLOOKUP(B588,[1]Rink!$C$8:$D$16,2,FALSE),IF(D588="人事",VLOOKUP(B588,[1]Rink!$C$19:$D$24,2,FALSE),IF(D588="財務",VLOOKUP(B588,[1]Rink!$C$27:$D$35,2,FALSE),IF(D588="税務",VLOOKUP(B588,[1]Rink!$C$38:$D$44,2,FALSE),IF(D588="住民",VLOOKUP(B588,[1]Rink!$C$47:$D$54,2,FALSE),IF(D588="福祉",VLOOKUP(B588,[1]Rink!$C$57:$D$65,2,FALSE),(""))))))))&amp;IF(D588="保健",VLOOKUP(B588,[1]Rink!$C$68:$D$74,2,FALSE),IF(D588="環境",VLOOKUP(B588,[1]Rink!$C$77:$D$81,2,FALSE),IF(D588="産業",VLOOKUP(B588,[1]Rink!$C$84:$D$92,2,FALSE),IF(D588="建設",VLOOKUP(B588,[1]Rink!$C$95:$D$105,2,FALSE),IF(D588="教育文化",VLOOKUP(B588,[1]Rink!$C$108:$D$115,2,FALSE),IF(D588="議会",VLOOKUP(B588,[1]Rink!$C$118:$D$123,2,FALSE),IF(D588="消防",VLOOKUP(B588,[1]Rink!$C$126:$D$131,2,FALSE),(""))))))))&amp;IF(D588="水道",VLOOKUP(B588,[1]Rink!$C$134:$D$138,2,FALSE),IF(D588="水道",VLOOKUP(B588,[1]Rink!$C$134:$D$138,2,FALSE),IF(D588="委員会等",VLOOKUP(B588,[1]Rink!$C$141:$D$146,2,FALSE),(""))))</f>
        <v>下水道</v>
      </c>
      <c r="F588" s="59" t="s">
        <v>155</v>
      </c>
      <c r="G588" s="32" t="s">
        <v>147</v>
      </c>
      <c r="H588" s="50" t="str">
        <f t="shared" ref="H588" si="18">IF(G588="","",VLOOKUP(G588,$B$2:$C$5,2,FALSE))</f>
        <v>10年保存</v>
      </c>
      <c r="I588" s="73"/>
      <c r="J588" s="34"/>
      <c r="K588" s="57"/>
      <c r="L588" s="35" t="str">
        <f t="shared" ref="L588" si="19">IF(H588="10年保存",IF(K588="","",DATE(YEAR(K588)+10,MONTH(K588)-MONTH(1),DAY(31)+1)),IF(H588="5年保存",IF(K588="","",DATE(YEAR(K588)+5,MONTH(K588)-MONTH(1),DAY(31)+1)),IF(H588="2年保存",IF(K588="","",DATE(YEAR(K588)+2,MONTH(K588)-MONTH(1),DAY(31)+1)),(""))))</f>
        <v/>
      </c>
      <c r="M588" s="35"/>
      <c r="N588" s="36"/>
      <c r="O588" s="131"/>
      <c r="P588" s="131"/>
    </row>
    <row r="589" spans="1:17" ht="26.85" hidden="1" customHeight="1" x14ac:dyDescent="0.15">
      <c r="A589" s="31" t="s">
        <v>463</v>
      </c>
      <c r="B589" s="32" t="s">
        <v>461</v>
      </c>
      <c r="C589" s="32" t="s">
        <v>455</v>
      </c>
      <c r="D589" s="47" t="str">
        <f>IF(A589="","",VLOOKUP(A589,[1]Rink!$A$2:$B$17,2,FALSE))</f>
        <v>建設</v>
      </c>
      <c r="E589" s="48" t="str">
        <f>IF(D589="共通",VLOOKUP(B589,[1]Rink!$C$2:$D$5,2,FALSE),IF(D589="総務",VLOOKUP(B589,[1]Rink!$C$8:$D$16,2,FALSE),IF(D589="人事",VLOOKUP(B589,[1]Rink!$C$19:$D$24,2,FALSE),IF(D589="財務",VLOOKUP(B589,[1]Rink!$C$27:$D$35,2,FALSE),IF(D589="税務",VLOOKUP(B589,[1]Rink!$C$38:$D$44,2,FALSE),IF(D589="住民",VLOOKUP(B589,[1]Rink!$C$47:$D$54,2,FALSE),IF(D589="福祉",VLOOKUP(B589,[1]Rink!$C$57:$D$65,2,FALSE),(""))))))))&amp;IF(D589="保健",VLOOKUP(B589,[1]Rink!$C$68:$D$74,2,FALSE),IF(D589="環境",VLOOKUP(B589,[1]Rink!$C$77:$D$81,2,FALSE),IF(D589="産業",VLOOKUP(B589,[1]Rink!$C$84:$D$92,2,FALSE),IF(D589="建設",VLOOKUP(B589,[1]Rink!$C$95:$D$105,2,FALSE),IF(D589="教育文化",VLOOKUP(B589,[1]Rink!$C$108:$D$115,2,FALSE),IF(D589="議会",VLOOKUP(B589,[1]Rink!$C$118:$D$123,2,FALSE),IF(D589="消防",VLOOKUP(B589,[1]Rink!$C$126:$D$131,2,FALSE),(""))))))))&amp;IF(D589="水道",VLOOKUP(B589,[1]Rink!$C$134:$D$138,2,FALSE),IF(D589="水道",VLOOKUP(B589,[1]Rink!$C$134:$D$138,2,FALSE),IF(D589="委員会等",VLOOKUP(B589,[1]Rink!$C$141:$D$146,2,FALSE),(""))))</f>
        <v>下水道</v>
      </c>
      <c r="F589" s="59" t="s">
        <v>155</v>
      </c>
      <c r="G589" s="32" t="s">
        <v>147</v>
      </c>
      <c r="H589" s="50" t="str">
        <f t="shared" ref="H589" si="20">IF(G589="","",VLOOKUP(G589,$B$2:$C$5,2,FALSE))</f>
        <v>10年保存</v>
      </c>
      <c r="I589" s="73"/>
      <c r="J589" s="34"/>
      <c r="K589" s="57"/>
      <c r="L589" s="35" t="str">
        <f t="shared" ref="L589" si="21">IF(H589="10年保存",IF(K589="","",DATE(YEAR(K589)+10,MONTH(K589)-MONTH(1),DAY(31)+1)),IF(H589="5年保存",IF(K589="","",DATE(YEAR(K589)+5,MONTH(K589)-MONTH(1),DAY(31)+1)),IF(H589="2年保存",IF(K589="","",DATE(YEAR(K589)+2,MONTH(K589)-MONTH(1),DAY(31)+1)),(""))))</f>
        <v/>
      </c>
      <c r="M589" s="35"/>
      <c r="N589" s="36"/>
      <c r="O589" s="131"/>
      <c r="P589" s="131"/>
    </row>
    <row r="590" spans="1:17" ht="26.85" hidden="1" customHeight="1" x14ac:dyDescent="0.15">
      <c r="A590" s="183"/>
      <c r="B590" s="184"/>
      <c r="C590" s="184"/>
      <c r="D590" s="185"/>
      <c r="E590" s="192"/>
      <c r="F590" s="187"/>
      <c r="G590" s="188"/>
      <c r="H590" s="189"/>
      <c r="I590" s="182" t="s">
        <v>1551</v>
      </c>
      <c r="J590" s="206">
        <f>SUM(J591:J616)</f>
        <v>26</v>
      </c>
      <c r="K590" s="210"/>
      <c r="L590" s="210"/>
      <c r="M590" s="202"/>
      <c r="N590" s="193"/>
      <c r="Q590" s="14">
        <f>COUNTIF($I$499:$I$499,#REF!)</f>
        <v>0</v>
      </c>
    </row>
    <row r="591" spans="1:17" ht="26.85" customHeight="1" x14ac:dyDescent="0.15">
      <c r="A591" s="31" t="s">
        <v>463</v>
      </c>
      <c r="B591" s="32" t="s">
        <v>461</v>
      </c>
      <c r="C591" s="32" t="s">
        <v>455</v>
      </c>
      <c r="D591" s="47" t="str">
        <f>IF(A591="","",VLOOKUP(A591,[1]Rink!$A$2:$B$17,2,FALSE))</f>
        <v>建設</v>
      </c>
      <c r="E591" s="48" t="str">
        <f>IF(D591="共通",VLOOKUP(B591,[1]Rink!$C$2:$D$5,2,FALSE),IF(D591="総務",VLOOKUP(B591,[1]Rink!$C$8:$D$16,2,FALSE),IF(D591="人事",VLOOKUP(B591,[1]Rink!$C$19:$D$24,2,FALSE),IF(D591="財務",VLOOKUP(B591,[1]Rink!$C$27:$D$35,2,FALSE),IF(D591="税務",VLOOKUP(B591,[1]Rink!$C$38:$D$44,2,FALSE),IF(D591="住民",VLOOKUP(B591,[1]Rink!$C$47:$D$54,2,FALSE),IF(D591="福祉",VLOOKUP(B591,[1]Rink!$C$57:$D$65,2,FALSE),(""))))))))&amp;IF(D591="保健",VLOOKUP(B591,[1]Rink!$C$68:$D$74,2,FALSE),IF(D591="環境",VLOOKUP(B591,[1]Rink!$C$77:$D$81,2,FALSE),IF(D591="産業",VLOOKUP(B591,[1]Rink!$C$84:$D$92,2,FALSE),IF(D591="建設",VLOOKUP(B591,[1]Rink!$C$95:$D$105,2,FALSE),IF(D591="教育文化",VLOOKUP(B591,[1]Rink!$C$108:$D$115,2,FALSE),IF(D591="議会",VLOOKUP(B591,[1]Rink!$C$118:$D$123,2,FALSE),IF(D591="消防",VLOOKUP(B591,[1]Rink!$C$126:$D$131,2,FALSE),(""))))))))&amp;IF(D591="水道",VLOOKUP(B591,[1]Rink!$C$134:$D$138,2,FALSE),IF(D591="水道",VLOOKUP(B591,[1]Rink!$C$134:$D$138,2,FALSE),IF(D591="委員会等",VLOOKUP(B591,[1]Rink!$C$141:$D$146,2,FALSE),(""))))</f>
        <v>下水道</v>
      </c>
      <c r="F591" s="59" t="s">
        <v>155</v>
      </c>
      <c r="G591" s="32" t="s">
        <v>147</v>
      </c>
      <c r="H591" s="50" t="str">
        <f t="shared" ref="H591:H592" si="22">IF(G591="","",VLOOKUP(G591,$B$2:$C$5,2,FALSE))</f>
        <v>10年保存</v>
      </c>
      <c r="I591" s="73" t="s">
        <v>1552</v>
      </c>
      <c r="J591" s="34">
        <v>1</v>
      </c>
      <c r="K591" s="57">
        <v>42461</v>
      </c>
      <c r="L591" s="35">
        <f t="shared" ref="L591:L592" si="23">IF(H591="10年保存",IF(K591="","",DATE(YEAR(K591)+10,MONTH(K591)-MONTH(1),DAY(31)+1)),IF(H591="5年保存",IF(K591="","",DATE(YEAR(K591)+5,MONTH(K591)-MONTH(1),DAY(31)+1)),IF(H591="2年保存",IF(K591="","",DATE(YEAR(K591)+2,MONTH(K591)-MONTH(1),DAY(31)+1)),(""))))</f>
        <v>46113</v>
      </c>
      <c r="M591" s="35"/>
      <c r="N591" s="36"/>
      <c r="Q591" s="14">
        <f>COUNTIF($I$499:$I$499,#REF!)</f>
        <v>0</v>
      </c>
    </row>
    <row r="592" spans="1:17" ht="26.85" customHeight="1" x14ac:dyDescent="0.15">
      <c r="A592" s="31" t="s">
        <v>463</v>
      </c>
      <c r="B592" s="32" t="s">
        <v>461</v>
      </c>
      <c r="C592" s="32" t="s">
        <v>455</v>
      </c>
      <c r="D592" s="47" t="str">
        <f>IF(A592="","",VLOOKUP(A592,[1]Rink!$A$2:$B$17,2,FALSE))</f>
        <v>建設</v>
      </c>
      <c r="E592" s="48" t="str">
        <f>IF(D592="共通",VLOOKUP(B592,[1]Rink!$C$2:$D$5,2,FALSE),IF(D592="総務",VLOOKUP(B592,[1]Rink!$C$8:$D$16,2,FALSE),IF(D592="人事",VLOOKUP(B592,[1]Rink!$C$19:$D$24,2,FALSE),IF(D592="財務",VLOOKUP(B592,[1]Rink!$C$27:$D$35,2,FALSE),IF(D592="税務",VLOOKUP(B592,[1]Rink!$C$38:$D$44,2,FALSE),IF(D592="住民",VLOOKUP(B592,[1]Rink!$C$47:$D$54,2,FALSE),IF(D592="福祉",VLOOKUP(B592,[1]Rink!$C$57:$D$65,2,FALSE),(""))))))))&amp;IF(D592="保健",VLOOKUP(B592,[1]Rink!$C$68:$D$74,2,FALSE),IF(D592="環境",VLOOKUP(B592,[1]Rink!$C$77:$D$81,2,FALSE),IF(D592="産業",VLOOKUP(B592,[1]Rink!$C$84:$D$92,2,FALSE),IF(D592="建設",VLOOKUP(B592,[1]Rink!$C$95:$D$105,2,FALSE),IF(D592="教育文化",VLOOKUP(B592,[1]Rink!$C$108:$D$115,2,FALSE),IF(D592="議会",VLOOKUP(B592,[1]Rink!$C$118:$D$123,2,FALSE),IF(D592="消防",VLOOKUP(B592,[1]Rink!$C$126:$D$131,2,FALSE),(""))))))))&amp;IF(D592="水道",VLOOKUP(B592,[1]Rink!$C$134:$D$138,2,FALSE),IF(D592="水道",VLOOKUP(B592,[1]Rink!$C$134:$D$138,2,FALSE),IF(D592="委員会等",VLOOKUP(B592,[1]Rink!$C$141:$D$146,2,FALSE),(""))))</f>
        <v>下水道</v>
      </c>
      <c r="F592" s="59" t="s">
        <v>155</v>
      </c>
      <c r="G592" s="32" t="s">
        <v>147</v>
      </c>
      <c r="H592" s="50" t="str">
        <f t="shared" si="22"/>
        <v>10年保存</v>
      </c>
      <c r="I592" s="73" t="s">
        <v>1553</v>
      </c>
      <c r="J592" s="34"/>
      <c r="K592" s="57">
        <v>42461</v>
      </c>
      <c r="L592" s="35">
        <f t="shared" si="23"/>
        <v>46113</v>
      </c>
      <c r="M592" s="35"/>
      <c r="N592" s="36"/>
      <c r="Q592" s="14">
        <f>COUNTIF($I$499:$I$499,#REF!)</f>
        <v>0</v>
      </c>
    </row>
    <row r="593" spans="1:17" ht="26.85" customHeight="1" x14ac:dyDescent="0.15">
      <c r="A593" s="31" t="s">
        <v>463</v>
      </c>
      <c r="B593" s="32" t="s">
        <v>461</v>
      </c>
      <c r="C593" s="32" t="s">
        <v>455</v>
      </c>
      <c r="D593" s="47" t="str">
        <f>IF(A593="","",VLOOKUP(A593,[1]Rink!$A$2:$B$17,2,FALSE))</f>
        <v>建設</v>
      </c>
      <c r="E593" s="48" t="str">
        <f>IF(D593="共通",VLOOKUP(B593,[1]Rink!$C$2:$D$5,2,FALSE),IF(D593="総務",VLOOKUP(B593,[1]Rink!$C$8:$D$16,2,FALSE),IF(D593="人事",VLOOKUP(B593,[1]Rink!$C$19:$D$24,2,FALSE),IF(D593="財務",VLOOKUP(B593,[1]Rink!$C$27:$D$35,2,FALSE),IF(D593="税務",VLOOKUP(B593,[1]Rink!$C$38:$D$44,2,FALSE),IF(D593="住民",VLOOKUP(B593,[1]Rink!$C$47:$D$54,2,FALSE),IF(D593="福祉",VLOOKUP(B593,[1]Rink!$C$57:$D$65,2,FALSE),(""))))))))&amp;IF(D593="保健",VLOOKUP(B593,[1]Rink!$C$68:$D$74,2,FALSE),IF(D593="環境",VLOOKUP(B593,[1]Rink!$C$77:$D$81,2,FALSE),IF(D593="産業",VLOOKUP(B593,[1]Rink!$C$84:$D$92,2,FALSE),IF(D593="建設",VLOOKUP(B593,[1]Rink!$C$95:$D$105,2,FALSE),IF(D593="教育文化",VLOOKUP(B593,[1]Rink!$C$108:$D$115,2,FALSE),IF(D593="議会",VLOOKUP(B593,[1]Rink!$C$118:$D$123,2,FALSE),IF(D593="消防",VLOOKUP(B593,[1]Rink!$C$126:$D$131,2,FALSE),(""))))))))&amp;IF(D593="水道",VLOOKUP(B593,[1]Rink!$C$134:$D$138,2,FALSE),IF(D593="水道",VLOOKUP(B593,[1]Rink!$C$134:$D$138,2,FALSE),IF(D593="委員会等",VLOOKUP(B593,[1]Rink!$C$141:$D$146,2,FALSE),(""))))</f>
        <v>下水道</v>
      </c>
      <c r="F593" s="59" t="s">
        <v>155</v>
      </c>
      <c r="G593" s="32" t="s">
        <v>147</v>
      </c>
      <c r="H593" s="50" t="str">
        <f t="shared" ref="H593:H599" si="24">IF(G593="","",VLOOKUP(G593,$B$2:$C$5,2,FALSE))</f>
        <v>10年保存</v>
      </c>
      <c r="I593" s="73" t="s">
        <v>1554</v>
      </c>
      <c r="J593" s="34">
        <v>1</v>
      </c>
      <c r="K593" s="57">
        <v>42461</v>
      </c>
      <c r="L593" s="35">
        <f t="shared" ref="L593:L599" si="25">IF(H593="10年保存",IF(K593="","",DATE(YEAR(K593)+10,MONTH(K593)-MONTH(1),DAY(31)+1)),IF(H593="5年保存",IF(K593="","",DATE(YEAR(K593)+5,MONTH(K593)-MONTH(1),DAY(31)+1)),IF(H593="2年保存",IF(K593="","",DATE(YEAR(K593)+2,MONTH(K593)-MONTH(1),DAY(31)+1)),(""))))</f>
        <v>46113</v>
      </c>
      <c r="M593" s="35"/>
      <c r="N593" s="36"/>
      <c r="Q593" s="14">
        <f>COUNTIF($I$499:$I$499,#REF!)</f>
        <v>0</v>
      </c>
    </row>
    <row r="594" spans="1:17" ht="26.85" customHeight="1" x14ac:dyDescent="0.15">
      <c r="A594" s="31" t="s">
        <v>463</v>
      </c>
      <c r="B594" s="32" t="s">
        <v>461</v>
      </c>
      <c r="C594" s="32" t="s">
        <v>455</v>
      </c>
      <c r="D594" s="47" t="str">
        <f>IF(A594="","",VLOOKUP(A594,[1]Rink!$A$2:$B$17,2,FALSE))</f>
        <v>建設</v>
      </c>
      <c r="E594" s="48" t="str">
        <f>IF(D594="共通",VLOOKUP(B594,[1]Rink!$C$2:$D$5,2,FALSE),IF(D594="総務",VLOOKUP(B594,[1]Rink!$C$8:$D$16,2,FALSE),IF(D594="人事",VLOOKUP(B594,[1]Rink!$C$19:$D$24,2,FALSE),IF(D594="財務",VLOOKUP(B594,[1]Rink!$C$27:$D$35,2,FALSE),IF(D594="税務",VLOOKUP(B594,[1]Rink!$C$38:$D$44,2,FALSE),IF(D594="住民",VLOOKUP(B594,[1]Rink!$C$47:$D$54,2,FALSE),IF(D594="福祉",VLOOKUP(B594,[1]Rink!$C$57:$D$65,2,FALSE),(""))))))))&amp;IF(D594="保健",VLOOKUP(B594,[1]Rink!$C$68:$D$74,2,FALSE),IF(D594="環境",VLOOKUP(B594,[1]Rink!$C$77:$D$81,2,FALSE),IF(D594="産業",VLOOKUP(B594,[1]Rink!$C$84:$D$92,2,FALSE),IF(D594="建設",VLOOKUP(B594,[1]Rink!$C$95:$D$105,2,FALSE),IF(D594="教育文化",VLOOKUP(B594,[1]Rink!$C$108:$D$115,2,FALSE),IF(D594="議会",VLOOKUP(B594,[1]Rink!$C$118:$D$123,2,FALSE),IF(D594="消防",VLOOKUP(B594,[1]Rink!$C$126:$D$131,2,FALSE),(""))))))))&amp;IF(D594="水道",VLOOKUP(B594,[1]Rink!$C$134:$D$138,2,FALSE),IF(D594="水道",VLOOKUP(B594,[1]Rink!$C$134:$D$138,2,FALSE),IF(D594="委員会等",VLOOKUP(B594,[1]Rink!$C$141:$D$146,2,FALSE),(""))))</f>
        <v>下水道</v>
      </c>
      <c r="F594" s="59" t="s">
        <v>155</v>
      </c>
      <c r="G594" s="32" t="s">
        <v>147</v>
      </c>
      <c r="H594" s="50" t="str">
        <f t="shared" si="24"/>
        <v>10年保存</v>
      </c>
      <c r="I594" s="73" t="s">
        <v>1557</v>
      </c>
      <c r="J594" s="34">
        <v>1</v>
      </c>
      <c r="K594" s="57">
        <v>42461</v>
      </c>
      <c r="L594" s="35">
        <f t="shared" si="25"/>
        <v>46113</v>
      </c>
      <c r="M594" s="35"/>
      <c r="N594" s="36"/>
      <c r="Q594" s="14">
        <f>COUNTIF($I$499:$I$499,#REF!)</f>
        <v>0</v>
      </c>
    </row>
    <row r="595" spans="1:17" ht="26.85" customHeight="1" x14ac:dyDescent="0.15">
      <c r="A595" s="31" t="s">
        <v>463</v>
      </c>
      <c r="B595" s="32" t="s">
        <v>461</v>
      </c>
      <c r="C595" s="32" t="s">
        <v>455</v>
      </c>
      <c r="D595" s="47" t="str">
        <f>IF(A595="","",VLOOKUP(A595,[1]Rink!$A$2:$B$17,2,FALSE))</f>
        <v>建設</v>
      </c>
      <c r="E595" s="48" t="str">
        <f>IF(D595="共通",VLOOKUP(B595,[1]Rink!$C$2:$D$5,2,FALSE),IF(D595="総務",VLOOKUP(B595,[1]Rink!$C$8:$D$16,2,FALSE),IF(D595="人事",VLOOKUP(B595,[1]Rink!$C$19:$D$24,2,FALSE),IF(D595="財務",VLOOKUP(B595,[1]Rink!$C$27:$D$35,2,FALSE),IF(D595="税務",VLOOKUP(B595,[1]Rink!$C$38:$D$44,2,FALSE),IF(D595="住民",VLOOKUP(B595,[1]Rink!$C$47:$D$54,2,FALSE),IF(D595="福祉",VLOOKUP(B595,[1]Rink!$C$57:$D$65,2,FALSE),(""))))))))&amp;IF(D595="保健",VLOOKUP(B595,[1]Rink!$C$68:$D$74,2,FALSE),IF(D595="環境",VLOOKUP(B595,[1]Rink!$C$77:$D$81,2,FALSE),IF(D595="産業",VLOOKUP(B595,[1]Rink!$C$84:$D$92,2,FALSE),IF(D595="建設",VLOOKUP(B595,[1]Rink!$C$95:$D$105,2,FALSE),IF(D595="教育文化",VLOOKUP(B595,[1]Rink!$C$108:$D$115,2,FALSE),IF(D595="議会",VLOOKUP(B595,[1]Rink!$C$118:$D$123,2,FALSE),IF(D595="消防",VLOOKUP(B595,[1]Rink!$C$126:$D$131,2,FALSE),(""))))))))&amp;IF(D595="水道",VLOOKUP(B595,[1]Rink!$C$134:$D$138,2,FALSE),IF(D595="水道",VLOOKUP(B595,[1]Rink!$C$134:$D$138,2,FALSE),IF(D595="委員会等",VLOOKUP(B595,[1]Rink!$C$141:$D$146,2,FALSE),(""))))</f>
        <v>下水道</v>
      </c>
      <c r="F595" s="59" t="s">
        <v>155</v>
      </c>
      <c r="G595" s="32" t="s">
        <v>147</v>
      </c>
      <c r="H595" s="50" t="str">
        <f t="shared" ref="H595" si="26">IF(G595="","",VLOOKUP(G595,$B$2:$C$5,2,FALSE))</f>
        <v>10年保存</v>
      </c>
      <c r="I595" s="73" t="s">
        <v>1558</v>
      </c>
      <c r="J595" s="34">
        <v>1</v>
      </c>
      <c r="K595" s="57">
        <v>42461</v>
      </c>
      <c r="L595" s="35">
        <f t="shared" si="25"/>
        <v>46113</v>
      </c>
      <c r="M595" s="35"/>
      <c r="N595" s="36"/>
    </row>
    <row r="596" spans="1:17" ht="26.85" customHeight="1" x14ac:dyDescent="0.15">
      <c r="A596" s="31" t="s">
        <v>463</v>
      </c>
      <c r="B596" s="32" t="s">
        <v>461</v>
      </c>
      <c r="C596" s="32" t="s">
        <v>455</v>
      </c>
      <c r="D596" s="47" t="str">
        <f>IF(A596="","",VLOOKUP(A596,[1]Rink!$A$2:$B$17,2,FALSE))</f>
        <v>建設</v>
      </c>
      <c r="E596" s="48" t="str">
        <f>IF(D596="共通",VLOOKUP(B596,[1]Rink!$C$2:$D$5,2,FALSE),IF(D596="総務",VLOOKUP(B596,[1]Rink!$C$8:$D$16,2,FALSE),IF(D596="人事",VLOOKUP(B596,[1]Rink!$C$19:$D$24,2,FALSE),IF(D596="財務",VLOOKUP(B596,[1]Rink!$C$27:$D$35,2,FALSE),IF(D596="税務",VLOOKUP(B596,[1]Rink!$C$38:$D$44,2,FALSE),IF(D596="住民",VLOOKUP(B596,[1]Rink!$C$47:$D$54,2,FALSE),IF(D596="福祉",VLOOKUP(B596,[1]Rink!$C$57:$D$65,2,FALSE),(""))))))))&amp;IF(D596="保健",VLOOKUP(B596,[1]Rink!$C$68:$D$74,2,FALSE),IF(D596="環境",VLOOKUP(B596,[1]Rink!$C$77:$D$81,2,FALSE),IF(D596="産業",VLOOKUP(B596,[1]Rink!$C$84:$D$92,2,FALSE),IF(D596="建設",VLOOKUP(B596,[1]Rink!$C$95:$D$105,2,FALSE),IF(D596="教育文化",VLOOKUP(B596,[1]Rink!$C$108:$D$115,2,FALSE),IF(D596="議会",VLOOKUP(B596,[1]Rink!$C$118:$D$123,2,FALSE),IF(D596="消防",VLOOKUP(B596,[1]Rink!$C$126:$D$131,2,FALSE),(""))))))))&amp;IF(D596="水道",VLOOKUP(B596,[1]Rink!$C$134:$D$138,2,FALSE),IF(D596="水道",VLOOKUP(B596,[1]Rink!$C$134:$D$138,2,FALSE),IF(D596="委員会等",VLOOKUP(B596,[1]Rink!$C$141:$D$146,2,FALSE),(""))))</f>
        <v>下水道</v>
      </c>
      <c r="F596" s="59" t="s">
        <v>155</v>
      </c>
      <c r="G596" s="32" t="s">
        <v>147</v>
      </c>
      <c r="H596" s="50" t="str">
        <f t="shared" si="24"/>
        <v>10年保存</v>
      </c>
      <c r="I596" s="73" t="s">
        <v>1555</v>
      </c>
      <c r="J596" s="34">
        <v>1</v>
      </c>
      <c r="K596" s="57">
        <v>42461</v>
      </c>
      <c r="L596" s="35">
        <f t="shared" si="25"/>
        <v>46113</v>
      </c>
      <c r="M596" s="35"/>
      <c r="N596" s="36"/>
      <c r="Q596" s="14">
        <f>COUNTIF($I$499:$I$499,#REF!)</f>
        <v>0</v>
      </c>
    </row>
    <row r="597" spans="1:17" ht="26.85" customHeight="1" x14ac:dyDescent="0.15">
      <c r="A597" s="31" t="s">
        <v>463</v>
      </c>
      <c r="B597" s="32" t="s">
        <v>461</v>
      </c>
      <c r="C597" s="32" t="s">
        <v>455</v>
      </c>
      <c r="D597" s="47" t="str">
        <f>IF(A597="","",VLOOKUP(A597,[1]Rink!$A$2:$B$17,2,FALSE))</f>
        <v>建設</v>
      </c>
      <c r="E597" s="48" t="str">
        <f>IF(D597="共通",VLOOKUP(B597,[1]Rink!$C$2:$D$5,2,FALSE),IF(D597="総務",VLOOKUP(B597,[1]Rink!$C$8:$D$16,2,FALSE),IF(D597="人事",VLOOKUP(B597,[1]Rink!$C$19:$D$24,2,FALSE),IF(D597="財務",VLOOKUP(B597,[1]Rink!$C$27:$D$35,2,FALSE),IF(D597="税務",VLOOKUP(B597,[1]Rink!$C$38:$D$44,2,FALSE),IF(D597="住民",VLOOKUP(B597,[1]Rink!$C$47:$D$54,2,FALSE),IF(D597="福祉",VLOOKUP(B597,[1]Rink!$C$57:$D$65,2,FALSE),(""))))))))&amp;IF(D597="保健",VLOOKUP(B597,[1]Rink!$C$68:$D$74,2,FALSE),IF(D597="環境",VLOOKUP(B597,[1]Rink!$C$77:$D$81,2,FALSE),IF(D597="産業",VLOOKUP(B597,[1]Rink!$C$84:$D$92,2,FALSE),IF(D597="建設",VLOOKUP(B597,[1]Rink!$C$95:$D$105,2,FALSE),IF(D597="教育文化",VLOOKUP(B597,[1]Rink!$C$108:$D$115,2,FALSE),IF(D597="議会",VLOOKUP(B597,[1]Rink!$C$118:$D$123,2,FALSE),IF(D597="消防",VLOOKUP(B597,[1]Rink!$C$126:$D$131,2,FALSE),(""))))))))&amp;IF(D597="水道",VLOOKUP(B597,[1]Rink!$C$134:$D$138,2,FALSE),IF(D597="水道",VLOOKUP(B597,[1]Rink!$C$134:$D$138,2,FALSE),IF(D597="委員会等",VLOOKUP(B597,[1]Rink!$C$141:$D$146,2,FALSE),(""))))</f>
        <v>下水道</v>
      </c>
      <c r="F597" s="59" t="s">
        <v>155</v>
      </c>
      <c r="G597" s="32" t="s">
        <v>147</v>
      </c>
      <c r="H597" s="50" t="str">
        <f t="shared" si="24"/>
        <v>10年保存</v>
      </c>
      <c r="I597" s="73" t="s">
        <v>1556</v>
      </c>
      <c r="J597" s="34">
        <v>1</v>
      </c>
      <c r="K597" s="57">
        <v>42461</v>
      </c>
      <c r="L597" s="35">
        <f t="shared" si="25"/>
        <v>46113</v>
      </c>
      <c r="M597" s="35"/>
      <c r="N597" s="36"/>
      <c r="Q597" s="14">
        <f>COUNTIF($I$499:$I$499,#REF!)</f>
        <v>0</v>
      </c>
    </row>
    <row r="598" spans="1:17" ht="26.85" customHeight="1" x14ac:dyDescent="0.15">
      <c r="A598" s="31" t="s">
        <v>463</v>
      </c>
      <c r="B598" s="32" t="s">
        <v>461</v>
      </c>
      <c r="C598" s="32" t="s">
        <v>455</v>
      </c>
      <c r="D598" s="47" t="str">
        <f>IF(A598="","",VLOOKUP(A598,[1]Rink!$A$2:$B$17,2,FALSE))</f>
        <v>建設</v>
      </c>
      <c r="E598" s="48" t="str">
        <f>IF(D598="共通",VLOOKUP(B598,[1]Rink!$C$2:$D$5,2,FALSE),IF(D598="総務",VLOOKUP(B598,[1]Rink!$C$8:$D$16,2,FALSE),IF(D598="人事",VLOOKUP(B598,[1]Rink!$C$19:$D$24,2,FALSE),IF(D598="財務",VLOOKUP(B598,[1]Rink!$C$27:$D$35,2,FALSE),IF(D598="税務",VLOOKUP(B598,[1]Rink!$C$38:$D$44,2,FALSE),IF(D598="住民",VLOOKUP(B598,[1]Rink!$C$47:$D$54,2,FALSE),IF(D598="福祉",VLOOKUP(B598,[1]Rink!$C$57:$D$65,2,FALSE),(""))))))))&amp;IF(D598="保健",VLOOKUP(B598,[1]Rink!$C$68:$D$74,2,FALSE),IF(D598="環境",VLOOKUP(B598,[1]Rink!$C$77:$D$81,2,FALSE),IF(D598="産業",VLOOKUP(B598,[1]Rink!$C$84:$D$92,2,FALSE),IF(D598="建設",VLOOKUP(B598,[1]Rink!$C$95:$D$105,2,FALSE),IF(D598="教育文化",VLOOKUP(B598,[1]Rink!$C$108:$D$115,2,FALSE),IF(D598="議会",VLOOKUP(B598,[1]Rink!$C$118:$D$123,2,FALSE),IF(D598="消防",VLOOKUP(B598,[1]Rink!$C$126:$D$131,2,FALSE),(""))))))))&amp;IF(D598="水道",VLOOKUP(B598,[1]Rink!$C$134:$D$138,2,FALSE),IF(D598="水道",VLOOKUP(B598,[1]Rink!$C$134:$D$138,2,FALSE),IF(D598="委員会等",VLOOKUP(B598,[1]Rink!$C$141:$D$146,2,FALSE),(""))))</f>
        <v>下水道</v>
      </c>
      <c r="F598" s="59" t="s">
        <v>155</v>
      </c>
      <c r="G598" s="32" t="s">
        <v>147</v>
      </c>
      <c r="H598" s="50" t="str">
        <f t="shared" si="24"/>
        <v>10年保存</v>
      </c>
      <c r="I598" s="73" t="s">
        <v>1559</v>
      </c>
      <c r="J598" s="34">
        <v>1</v>
      </c>
      <c r="K598" s="57">
        <v>42461</v>
      </c>
      <c r="L598" s="35">
        <f t="shared" si="25"/>
        <v>46113</v>
      </c>
      <c r="M598" s="35"/>
      <c r="N598" s="36"/>
      <c r="Q598" s="14">
        <f>COUNTIF($I$499:$I$499,#REF!)</f>
        <v>0</v>
      </c>
    </row>
    <row r="599" spans="1:17" ht="26.85" customHeight="1" x14ac:dyDescent="0.15">
      <c r="A599" s="31" t="s">
        <v>463</v>
      </c>
      <c r="B599" s="32" t="s">
        <v>461</v>
      </c>
      <c r="C599" s="32" t="s">
        <v>455</v>
      </c>
      <c r="D599" s="47" t="str">
        <f>IF(A599="","",VLOOKUP(A599,[1]Rink!$A$2:$B$17,2,FALSE))</f>
        <v>建設</v>
      </c>
      <c r="E599" s="48" t="str">
        <f>IF(D599="共通",VLOOKUP(B599,[1]Rink!$C$2:$D$5,2,FALSE),IF(D599="総務",VLOOKUP(B599,[1]Rink!$C$8:$D$16,2,FALSE),IF(D599="人事",VLOOKUP(B599,[1]Rink!$C$19:$D$24,2,FALSE),IF(D599="財務",VLOOKUP(B599,[1]Rink!$C$27:$D$35,2,FALSE),IF(D599="税務",VLOOKUP(B599,[1]Rink!$C$38:$D$44,2,FALSE),IF(D599="住民",VLOOKUP(B599,[1]Rink!$C$47:$D$54,2,FALSE),IF(D599="福祉",VLOOKUP(B599,[1]Rink!$C$57:$D$65,2,FALSE),(""))))))))&amp;IF(D599="保健",VLOOKUP(B599,[1]Rink!$C$68:$D$74,2,FALSE),IF(D599="環境",VLOOKUP(B599,[1]Rink!$C$77:$D$81,2,FALSE),IF(D599="産業",VLOOKUP(B599,[1]Rink!$C$84:$D$92,2,FALSE),IF(D599="建設",VLOOKUP(B599,[1]Rink!$C$95:$D$105,2,FALSE),IF(D599="教育文化",VLOOKUP(B599,[1]Rink!$C$108:$D$115,2,FALSE),IF(D599="議会",VLOOKUP(B599,[1]Rink!$C$118:$D$123,2,FALSE),IF(D599="消防",VLOOKUP(B599,[1]Rink!$C$126:$D$131,2,FALSE),(""))))))))&amp;IF(D599="水道",VLOOKUP(B599,[1]Rink!$C$134:$D$138,2,FALSE),IF(D599="水道",VLOOKUP(B599,[1]Rink!$C$134:$D$138,2,FALSE),IF(D599="委員会等",VLOOKUP(B599,[1]Rink!$C$141:$D$146,2,FALSE),(""))))</f>
        <v>下水道</v>
      </c>
      <c r="F599" s="59" t="s">
        <v>155</v>
      </c>
      <c r="G599" s="32" t="s">
        <v>147</v>
      </c>
      <c r="H599" s="50" t="str">
        <f t="shared" si="24"/>
        <v>10年保存</v>
      </c>
      <c r="I599" s="73" t="s">
        <v>1560</v>
      </c>
      <c r="J599" s="34">
        <v>1</v>
      </c>
      <c r="K599" s="57">
        <v>42461</v>
      </c>
      <c r="L599" s="35">
        <f t="shared" si="25"/>
        <v>46113</v>
      </c>
      <c r="M599" s="35"/>
      <c r="N599" s="36"/>
      <c r="Q599" s="14">
        <f>COUNTIF($I$499:$I$499,#REF!)</f>
        <v>0</v>
      </c>
    </row>
    <row r="600" spans="1:17" ht="26.85" customHeight="1" x14ac:dyDescent="0.15">
      <c r="A600" s="31" t="s">
        <v>463</v>
      </c>
      <c r="B600" s="32" t="s">
        <v>461</v>
      </c>
      <c r="C600" s="32" t="s">
        <v>455</v>
      </c>
      <c r="D600" s="47" t="str">
        <f>IF(A600="","",VLOOKUP(A600,[1]Rink!$A$2:$B$17,2,FALSE))</f>
        <v>建設</v>
      </c>
      <c r="E600" s="48" t="str">
        <f>IF(D600="共通",VLOOKUP(B600,[1]Rink!$C$2:$D$5,2,FALSE),IF(D600="総務",VLOOKUP(B600,[1]Rink!$C$8:$D$16,2,FALSE),IF(D600="人事",VLOOKUP(B600,[1]Rink!$C$19:$D$24,2,FALSE),IF(D600="財務",VLOOKUP(B600,[1]Rink!$C$27:$D$35,2,FALSE),IF(D600="税務",VLOOKUP(B600,[1]Rink!$C$38:$D$44,2,FALSE),IF(D600="住民",VLOOKUP(B600,[1]Rink!$C$47:$D$54,2,FALSE),IF(D600="福祉",VLOOKUP(B600,[1]Rink!$C$57:$D$65,2,FALSE),(""))))))))&amp;IF(D600="保健",VLOOKUP(B600,[1]Rink!$C$68:$D$74,2,FALSE),IF(D600="環境",VLOOKUP(B600,[1]Rink!$C$77:$D$81,2,FALSE),IF(D600="産業",VLOOKUP(B600,[1]Rink!$C$84:$D$92,2,FALSE),IF(D600="建設",VLOOKUP(B600,[1]Rink!$C$95:$D$105,2,FALSE),IF(D600="教育文化",VLOOKUP(B600,[1]Rink!$C$108:$D$115,2,FALSE),IF(D600="議会",VLOOKUP(B600,[1]Rink!$C$118:$D$123,2,FALSE),IF(D600="消防",VLOOKUP(B600,[1]Rink!$C$126:$D$131,2,FALSE),(""))))))))&amp;IF(D600="水道",VLOOKUP(B600,[1]Rink!$C$134:$D$138,2,FALSE),IF(D600="水道",VLOOKUP(B600,[1]Rink!$C$134:$D$138,2,FALSE),IF(D600="委員会等",VLOOKUP(B600,[1]Rink!$C$141:$D$146,2,FALSE),(""))))</f>
        <v>下水道</v>
      </c>
      <c r="F600" s="59" t="s">
        <v>155</v>
      </c>
      <c r="G600" s="32" t="s">
        <v>147</v>
      </c>
      <c r="H600" s="50" t="str">
        <f t="shared" ref="H600:H605" si="27">IF(G600="","",VLOOKUP(G600,$B$2:$C$5,2,FALSE))</f>
        <v>10年保存</v>
      </c>
      <c r="I600" s="73" t="s">
        <v>1561</v>
      </c>
      <c r="J600" s="34">
        <v>1</v>
      </c>
      <c r="K600" s="57">
        <v>42461</v>
      </c>
      <c r="L600" s="35">
        <f t="shared" ref="L600:L605" si="28">IF(H600="10年保存",IF(K600="","",DATE(YEAR(K600)+10,MONTH(K600)-MONTH(1),DAY(31)+1)),IF(H600="5年保存",IF(K600="","",DATE(YEAR(K600)+5,MONTH(K600)-MONTH(1),DAY(31)+1)),IF(H600="2年保存",IF(K600="","",DATE(YEAR(K600)+2,MONTH(K600)-MONTH(1),DAY(31)+1)),(""))))</f>
        <v>46113</v>
      </c>
      <c r="M600" s="35"/>
      <c r="N600" s="36"/>
      <c r="Q600" s="14">
        <f>COUNTIF($I$499:$I$499,#REF!)</f>
        <v>0</v>
      </c>
    </row>
    <row r="601" spans="1:17" ht="26.85" customHeight="1" x14ac:dyDescent="0.15">
      <c r="A601" s="31" t="s">
        <v>463</v>
      </c>
      <c r="B601" s="32" t="s">
        <v>461</v>
      </c>
      <c r="C601" s="32" t="s">
        <v>455</v>
      </c>
      <c r="D601" s="47" t="str">
        <f>IF(A601="","",VLOOKUP(A601,[1]Rink!$A$2:$B$17,2,FALSE))</f>
        <v>建設</v>
      </c>
      <c r="E601" s="48" t="str">
        <f>IF(D601="共通",VLOOKUP(B601,[1]Rink!$C$2:$D$5,2,FALSE),IF(D601="総務",VLOOKUP(B601,[1]Rink!$C$8:$D$16,2,FALSE),IF(D601="人事",VLOOKUP(B601,[1]Rink!$C$19:$D$24,2,FALSE),IF(D601="財務",VLOOKUP(B601,[1]Rink!$C$27:$D$35,2,FALSE),IF(D601="税務",VLOOKUP(B601,[1]Rink!$C$38:$D$44,2,FALSE),IF(D601="住民",VLOOKUP(B601,[1]Rink!$C$47:$D$54,2,FALSE),IF(D601="福祉",VLOOKUP(B601,[1]Rink!$C$57:$D$65,2,FALSE),(""))))))))&amp;IF(D601="保健",VLOOKUP(B601,[1]Rink!$C$68:$D$74,2,FALSE),IF(D601="環境",VLOOKUP(B601,[1]Rink!$C$77:$D$81,2,FALSE),IF(D601="産業",VLOOKUP(B601,[1]Rink!$C$84:$D$92,2,FALSE),IF(D601="建設",VLOOKUP(B601,[1]Rink!$C$95:$D$105,2,FALSE),IF(D601="教育文化",VLOOKUP(B601,[1]Rink!$C$108:$D$115,2,FALSE),IF(D601="議会",VLOOKUP(B601,[1]Rink!$C$118:$D$123,2,FALSE),IF(D601="消防",VLOOKUP(B601,[1]Rink!$C$126:$D$131,2,FALSE),(""))))))))&amp;IF(D601="水道",VLOOKUP(B601,[1]Rink!$C$134:$D$138,2,FALSE),IF(D601="水道",VLOOKUP(B601,[1]Rink!$C$134:$D$138,2,FALSE),IF(D601="委員会等",VLOOKUP(B601,[1]Rink!$C$141:$D$146,2,FALSE),(""))))</f>
        <v>下水道</v>
      </c>
      <c r="F601" s="59" t="s">
        <v>155</v>
      </c>
      <c r="G601" s="32" t="s">
        <v>147</v>
      </c>
      <c r="H601" s="50" t="str">
        <f t="shared" si="27"/>
        <v>10年保存</v>
      </c>
      <c r="I601" s="73" t="s">
        <v>1562</v>
      </c>
      <c r="J601" s="34">
        <v>1</v>
      </c>
      <c r="K601" s="57">
        <v>42461</v>
      </c>
      <c r="L601" s="35">
        <f t="shared" si="28"/>
        <v>46113</v>
      </c>
      <c r="M601" s="35"/>
      <c r="N601" s="36"/>
      <c r="Q601" s="14">
        <f>COUNTIF($I$499:$I$499,#REF!)</f>
        <v>0</v>
      </c>
    </row>
    <row r="602" spans="1:17" ht="26.85" customHeight="1" x14ac:dyDescent="0.15">
      <c r="A602" s="31" t="s">
        <v>463</v>
      </c>
      <c r="B602" s="32" t="s">
        <v>461</v>
      </c>
      <c r="C602" s="32" t="s">
        <v>455</v>
      </c>
      <c r="D602" s="47" t="str">
        <f>IF(A602="","",VLOOKUP(A602,[1]Rink!$A$2:$B$17,2,FALSE))</f>
        <v>建設</v>
      </c>
      <c r="E602" s="48" t="str">
        <f>IF(D602="共通",VLOOKUP(B602,[1]Rink!$C$2:$D$5,2,FALSE),IF(D602="総務",VLOOKUP(B602,[1]Rink!$C$8:$D$16,2,FALSE),IF(D602="人事",VLOOKUP(B602,[1]Rink!$C$19:$D$24,2,FALSE),IF(D602="財務",VLOOKUP(B602,[1]Rink!$C$27:$D$35,2,FALSE),IF(D602="税務",VLOOKUP(B602,[1]Rink!$C$38:$D$44,2,FALSE),IF(D602="住民",VLOOKUP(B602,[1]Rink!$C$47:$D$54,2,FALSE),IF(D602="福祉",VLOOKUP(B602,[1]Rink!$C$57:$D$65,2,FALSE),(""))))))))&amp;IF(D602="保健",VLOOKUP(B602,[1]Rink!$C$68:$D$74,2,FALSE),IF(D602="環境",VLOOKUP(B602,[1]Rink!$C$77:$D$81,2,FALSE),IF(D602="産業",VLOOKUP(B602,[1]Rink!$C$84:$D$92,2,FALSE),IF(D602="建設",VLOOKUP(B602,[1]Rink!$C$95:$D$105,2,FALSE),IF(D602="教育文化",VLOOKUP(B602,[1]Rink!$C$108:$D$115,2,FALSE),IF(D602="議会",VLOOKUP(B602,[1]Rink!$C$118:$D$123,2,FALSE),IF(D602="消防",VLOOKUP(B602,[1]Rink!$C$126:$D$131,2,FALSE),(""))))))))&amp;IF(D602="水道",VLOOKUP(B602,[1]Rink!$C$134:$D$138,2,FALSE),IF(D602="水道",VLOOKUP(B602,[1]Rink!$C$134:$D$138,2,FALSE),IF(D602="委員会等",VLOOKUP(B602,[1]Rink!$C$141:$D$146,2,FALSE),(""))))</f>
        <v>下水道</v>
      </c>
      <c r="F602" s="59" t="s">
        <v>155</v>
      </c>
      <c r="G602" s="32" t="s">
        <v>147</v>
      </c>
      <c r="H602" s="50" t="str">
        <f t="shared" si="27"/>
        <v>10年保存</v>
      </c>
      <c r="I602" s="73" t="s">
        <v>1563</v>
      </c>
      <c r="J602" s="34">
        <v>1</v>
      </c>
      <c r="K602" s="57">
        <v>42461</v>
      </c>
      <c r="L602" s="35">
        <f t="shared" si="28"/>
        <v>46113</v>
      </c>
      <c r="M602" s="35"/>
      <c r="N602" s="36"/>
      <c r="Q602" s="14">
        <f>COUNTIF($I$499:$I$499,#REF!)</f>
        <v>0</v>
      </c>
    </row>
    <row r="603" spans="1:17" ht="26.85" customHeight="1" x14ac:dyDescent="0.15">
      <c r="A603" s="31" t="s">
        <v>463</v>
      </c>
      <c r="B603" s="32" t="s">
        <v>461</v>
      </c>
      <c r="C603" s="32" t="s">
        <v>455</v>
      </c>
      <c r="D603" s="47" t="str">
        <f>IF(A603="","",VLOOKUP(A603,[1]Rink!$A$2:$B$17,2,FALSE))</f>
        <v>建設</v>
      </c>
      <c r="E603" s="48" t="str">
        <f>IF(D603="共通",VLOOKUP(B603,[1]Rink!$C$2:$D$5,2,FALSE),IF(D603="総務",VLOOKUP(B603,[1]Rink!$C$8:$D$16,2,FALSE),IF(D603="人事",VLOOKUP(B603,[1]Rink!$C$19:$D$24,2,FALSE),IF(D603="財務",VLOOKUP(B603,[1]Rink!$C$27:$D$35,2,FALSE),IF(D603="税務",VLOOKUP(B603,[1]Rink!$C$38:$D$44,2,FALSE),IF(D603="住民",VLOOKUP(B603,[1]Rink!$C$47:$D$54,2,FALSE),IF(D603="福祉",VLOOKUP(B603,[1]Rink!$C$57:$D$65,2,FALSE),(""))))))))&amp;IF(D603="保健",VLOOKUP(B603,[1]Rink!$C$68:$D$74,2,FALSE),IF(D603="環境",VLOOKUP(B603,[1]Rink!$C$77:$D$81,2,FALSE),IF(D603="産業",VLOOKUP(B603,[1]Rink!$C$84:$D$92,2,FALSE),IF(D603="建設",VLOOKUP(B603,[1]Rink!$C$95:$D$105,2,FALSE),IF(D603="教育文化",VLOOKUP(B603,[1]Rink!$C$108:$D$115,2,FALSE),IF(D603="議会",VLOOKUP(B603,[1]Rink!$C$118:$D$123,2,FALSE),IF(D603="消防",VLOOKUP(B603,[1]Rink!$C$126:$D$131,2,FALSE),(""))))))))&amp;IF(D603="水道",VLOOKUP(B603,[1]Rink!$C$134:$D$138,2,FALSE),IF(D603="水道",VLOOKUP(B603,[1]Rink!$C$134:$D$138,2,FALSE),IF(D603="委員会等",VLOOKUP(B603,[1]Rink!$C$141:$D$146,2,FALSE),(""))))</f>
        <v>下水道</v>
      </c>
      <c r="F603" s="59" t="s">
        <v>155</v>
      </c>
      <c r="G603" s="32" t="s">
        <v>147</v>
      </c>
      <c r="H603" s="50" t="str">
        <f t="shared" si="27"/>
        <v>10年保存</v>
      </c>
      <c r="I603" s="73" t="s">
        <v>1564</v>
      </c>
      <c r="J603" s="34">
        <v>1</v>
      </c>
      <c r="K603" s="57">
        <v>42461</v>
      </c>
      <c r="L603" s="35">
        <f t="shared" si="28"/>
        <v>46113</v>
      </c>
      <c r="M603" s="35"/>
      <c r="N603" s="36"/>
      <c r="Q603" s="14">
        <f>COUNTIF($I$499:$I$499,#REF!)</f>
        <v>0</v>
      </c>
    </row>
    <row r="604" spans="1:17" ht="26.85" customHeight="1" x14ac:dyDescent="0.15">
      <c r="A604" s="31" t="s">
        <v>463</v>
      </c>
      <c r="B604" s="32" t="s">
        <v>461</v>
      </c>
      <c r="C604" s="32" t="s">
        <v>455</v>
      </c>
      <c r="D604" s="47" t="str">
        <f>IF(A604="","",VLOOKUP(A604,[1]Rink!$A$2:$B$17,2,FALSE))</f>
        <v>建設</v>
      </c>
      <c r="E604" s="48" t="str">
        <f>IF(D604="共通",VLOOKUP(B604,[1]Rink!$C$2:$D$5,2,FALSE),IF(D604="総務",VLOOKUP(B604,[1]Rink!$C$8:$D$16,2,FALSE),IF(D604="人事",VLOOKUP(B604,[1]Rink!$C$19:$D$24,2,FALSE),IF(D604="財務",VLOOKUP(B604,[1]Rink!$C$27:$D$35,2,FALSE),IF(D604="税務",VLOOKUP(B604,[1]Rink!$C$38:$D$44,2,FALSE),IF(D604="住民",VLOOKUP(B604,[1]Rink!$C$47:$D$54,2,FALSE),IF(D604="福祉",VLOOKUP(B604,[1]Rink!$C$57:$D$65,2,FALSE),(""))))))))&amp;IF(D604="保健",VLOOKUP(B604,[1]Rink!$C$68:$D$74,2,FALSE),IF(D604="環境",VLOOKUP(B604,[1]Rink!$C$77:$D$81,2,FALSE),IF(D604="産業",VLOOKUP(B604,[1]Rink!$C$84:$D$92,2,FALSE),IF(D604="建設",VLOOKUP(B604,[1]Rink!$C$95:$D$105,2,FALSE),IF(D604="教育文化",VLOOKUP(B604,[1]Rink!$C$108:$D$115,2,FALSE),IF(D604="議会",VLOOKUP(B604,[1]Rink!$C$118:$D$123,2,FALSE),IF(D604="消防",VLOOKUP(B604,[1]Rink!$C$126:$D$131,2,FALSE),(""))))))))&amp;IF(D604="水道",VLOOKUP(B604,[1]Rink!$C$134:$D$138,2,FALSE),IF(D604="水道",VLOOKUP(B604,[1]Rink!$C$134:$D$138,2,FALSE),IF(D604="委員会等",VLOOKUP(B604,[1]Rink!$C$141:$D$146,2,FALSE),(""))))</f>
        <v>下水道</v>
      </c>
      <c r="F604" s="59" t="s">
        <v>155</v>
      </c>
      <c r="G604" s="32" t="s">
        <v>147</v>
      </c>
      <c r="H604" s="50" t="str">
        <f t="shared" si="27"/>
        <v>10年保存</v>
      </c>
      <c r="I604" s="73" t="s">
        <v>1565</v>
      </c>
      <c r="J604" s="34">
        <v>2</v>
      </c>
      <c r="K604" s="57">
        <v>42461</v>
      </c>
      <c r="L604" s="35">
        <f t="shared" si="28"/>
        <v>46113</v>
      </c>
      <c r="M604" s="35"/>
      <c r="N604" s="36"/>
      <c r="Q604" s="14">
        <f>COUNTIF($I$499:$I$499,#REF!)</f>
        <v>0</v>
      </c>
    </row>
    <row r="605" spans="1:17" ht="26.85" customHeight="1" x14ac:dyDescent="0.15">
      <c r="A605" s="31" t="s">
        <v>463</v>
      </c>
      <c r="B605" s="32" t="s">
        <v>461</v>
      </c>
      <c r="C605" s="32" t="s">
        <v>455</v>
      </c>
      <c r="D605" s="47" t="str">
        <f>IF(A605="","",VLOOKUP(A605,[1]Rink!$A$2:$B$17,2,FALSE))</f>
        <v>建設</v>
      </c>
      <c r="E605" s="48" t="str">
        <f>IF(D605="共通",VLOOKUP(B605,[1]Rink!$C$2:$D$5,2,FALSE),IF(D605="総務",VLOOKUP(B605,[1]Rink!$C$8:$D$16,2,FALSE),IF(D605="人事",VLOOKUP(B605,[1]Rink!$C$19:$D$24,2,FALSE),IF(D605="財務",VLOOKUP(B605,[1]Rink!$C$27:$D$35,2,FALSE),IF(D605="税務",VLOOKUP(B605,[1]Rink!$C$38:$D$44,2,FALSE),IF(D605="住民",VLOOKUP(B605,[1]Rink!$C$47:$D$54,2,FALSE),IF(D605="福祉",VLOOKUP(B605,[1]Rink!$C$57:$D$65,2,FALSE),(""))))))))&amp;IF(D605="保健",VLOOKUP(B605,[1]Rink!$C$68:$D$74,2,FALSE),IF(D605="環境",VLOOKUP(B605,[1]Rink!$C$77:$D$81,2,FALSE),IF(D605="産業",VLOOKUP(B605,[1]Rink!$C$84:$D$92,2,FALSE),IF(D605="建設",VLOOKUP(B605,[1]Rink!$C$95:$D$105,2,FALSE),IF(D605="教育文化",VLOOKUP(B605,[1]Rink!$C$108:$D$115,2,FALSE),IF(D605="議会",VLOOKUP(B605,[1]Rink!$C$118:$D$123,2,FALSE),IF(D605="消防",VLOOKUP(B605,[1]Rink!$C$126:$D$131,2,FALSE),(""))))))))&amp;IF(D605="水道",VLOOKUP(B605,[1]Rink!$C$134:$D$138,2,FALSE),IF(D605="水道",VLOOKUP(B605,[1]Rink!$C$134:$D$138,2,FALSE),IF(D605="委員会等",VLOOKUP(B605,[1]Rink!$C$141:$D$146,2,FALSE),(""))))</f>
        <v>下水道</v>
      </c>
      <c r="F605" s="59" t="s">
        <v>155</v>
      </c>
      <c r="G605" s="32" t="s">
        <v>147</v>
      </c>
      <c r="H605" s="50" t="str">
        <f t="shared" si="27"/>
        <v>10年保存</v>
      </c>
      <c r="I605" s="73" t="s">
        <v>1566</v>
      </c>
      <c r="J605" s="34">
        <v>1</v>
      </c>
      <c r="K605" s="57">
        <v>42461</v>
      </c>
      <c r="L605" s="35">
        <f t="shared" si="28"/>
        <v>46113</v>
      </c>
      <c r="M605" s="35"/>
      <c r="N605" s="36"/>
      <c r="Q605" s="14">
        <f>COUNTIF($I$499:$I$499,#REF!)</f>
        <v>0</v>
      </c>
    </row>
    <row r="606" spans="1:17" ht="26.85" customHeight="1" x14ac:dyDescent="0.15">
      <c r="A606" s="31" t="s">
        <v>463</v>
      </c>
      <c r="B606" s="32" t="s">
        <v>461</v>
      </c>
      <c r="C606" s="32" t="s">
        <v>455</v>
      </c>
      <c r="D606" s="47" t="str">
        <f>IF(A606="","",VLOOKUP(A606,[1]Rink!$A$2:$B$17,2,FALSE))</f>
        <v>建設</v>
      </c>
      <c r="E606" s="48" t="str">
        <f>IF(D606="共通",VLOOKUP(B606,[1]Rink!$C$2:$D$5,2,FALSE),IF(D606="総務",VLOOKUP(B606,[1]Rink!$C$8:$D$16,2,FALSE),IF(D606="人事",VLOOKUP(B606,[1]Rink!$C$19:$D$24,2,FALSE),IF(D606="財務",VLOOKUP(B606,[1]Rink!$C$27:$D$35,2,FALSE),IF(D606="税務",VLOOKUP(B606,[1]Rink!$C$38:$D$44,2,FALSE),IF(D606="住民",VLOOKUP(B606,[1]Rink!$C$47:$D$54,2,FALSE),IF(D606="福祉",VLOOKUP(B606,[1]Rink!$C$57:$D$65,2,FALSE),(""))))))))&amp;IF(D606="保健",VLOOKUP(B606,[1]Rink!$C$68:$D$74,2,FALSE),IF(D606="環境",VLOOKUP(B606,[1]Rink!$C$77:$D$81,2,FALSE),IF(D606="産業",VLOOKUP(B606,[1]Rink!$C$84:$D$92,2,FALSE),IF(D606="建設",VLOOKUP(B606,[1]Rink!$C$95:$D$105,2,FALSE),IF(D606="教育文化",VLOOKUP(B606,[1]Rink!$C$108:$D$115,2,FALSE),IF(D606="議会",VLOOKUP(B606,[1]Rink!$C$118:$D$123,2,FALSE),IF(D606="消防",VLOOKUP(B606,[1]Rink!$C$126:$D$131,2,FALSE),(""))))))))&amp;IF(D606="水道",VLOOKUP(B606,[1]Rink!$C$134:$D$138,2,FALSE),IF(D606="水道",VLOOKUP(B606,[1]Rink!$C$134:$D$138,2,FALSE),IF(D606="委員会等",VLOOKUP(B606,[1]Rink!$C$141:$D$146,2,FALSE),(""))))</f>
        <v>下水道</v>
      </c>
      <c r="F606" s="59" t="s">
        <v>155</v>
      </c>
      <c r="G606" s="32" t="s">
        <v>147</v>
      </c>
      <c r="H606" s="50" t="str">
        <f t="shared" ref="H606:H610" si="29">IF(G606="","",VLOOKUP(G606,$B$2:$C$5,2,FALSE))</f>
        <v>10年保存</v>
      </c>
      <c r="I606" s="73" t="s">
        <v>1567</v>
      </c>
      <c r="J606" s="34">
        <v>1</v>
      </c>
      <c r="K606" s="57">
        <v>42461</v>
      </c>
      <c r="L606" s="35">
        <f t="shared" ref="L606:L610" si="30">IF(H606="10年保存",IF(K606="","",DATE(YEAR(K606)+10,MONTH(K606)-MONTH(1),DAY(31)+1)),IF(H606="5年保存",IF(K606="","",DATE(YEAR(K606)+5,MONTH(K606)-MONTH(1),DAY(31)+1)),IF(H606="2年保存",IF(K606="","",DATE(YEAR(K606)+2,MONTH(K606)-MONTH(1),DAY(31)+1)),(""))))</f>
        <v>46113</v>
      </c>
      <c r="M606" s="35"/>
      <c r="N606" s="36"/>
      <c r="Q606" s="14">
        <f>COUNTIF($I$499:$I$499,#REF!)</f>
        <v>0</v>
      </c>
    </row>
    <row r="607" spans="1:17" ht="26.85" customHeight="1" x14ac:dyDescent="0.15">
      <c r="A607" s="31" t="s">
        <v>463</v>
      </c>
      <c r="B607" s="32" t="s">
        <v>461</v>
      </c>
      <c r="C607" s="32" t="s">
        <v>455</v>
      </c>
      <c r="D607" s="47" t="str">
        <f>IF(A607="","",VLOOKUP(A607,[1]Rink!$A$2:$B$17,2,FALSE))</f>
        <v>建設</v>
      </c>
      <c r="E607" s="48" t="str">
        <f>IF(D607="共通",VLOOKUP(B607,[1]Rink!$C$2:$D$5,2,FALSE),IF(D607="総務",VLOOKUP(B607,[1]Rink!$C$8:$D$16,2,FALSE),IF(D607="人事",VLOOKUP(B607,[1]Rink!$C$19:$D$24,2,FALSE),IF(D607="財務",VLOOKUP(B607,[1]Rink!$C$27:$D$35,2,FALSE),IF(D607="税務",VLOOKUP(B607,[1]Rink!$C$38:$D$44,2,FALSE),IF(D607="住民",VLOOKUP(B607,[1]Rink!$C$47:$D$54,2,FALSE),IF(D607="福祉",VLOOKUP(B607,[1]Rink!$C$57:$D$65,2,FALSE),(""))))))))&amp;IF(D607="保健",VLOOKUP(B607,[1]Rink!$C$68:$D$74,2,FALSE),IF(D607="環境",VLOOKUP(B607,[1]Rink!$C$77:$D$81,2,FALSE),IF(D607="産業",VLOOKUP(B607,[1]Rink!$C$84:$D$92,2,FALSE),IF(D607="建設",VLOOKUP(B607,[1]Rink!$C$95:$D$105,2,FALSE),IF(D607="教育文化",VLOOKUP(B607,[1]Rink!$C$108:$D$115,2,FALSE),IF(D607="議会",VLOOKUP(B607,[1]Rink!$C$118:$D$123,2,FALSE),IF(D607="消防",VLOOKUP(B607,[1]Rink!$C$126:$D$131,2,FALSE),(""))))))))&amp;IF(D607="水道",VLOOKUP(B607,[1]Rink!$C$134:$D$138,2,FALSE),IF(D607="水道",VLOOKUP(B607,[1]Rink!$C$134:$D$138,2,FALSE),IF(D607="委員会等",VLOOKUP(B607,[1]Rink!$C$141:$D$146,2,FALSE),(""))))</f>
        <v>下水道</v>
      </c>
      <c r="F607" s="59" t="s">
        <v>155</v>
      </c>
      <c r="G607" s="32" t="s">
        <v>147</v>
      </c>
      <c r="H607" s="50" t="str">
        <f t="shared" si="29"/>
        <v>10年保存</v>
      </c>
      <c r="I607" s="73" t="s">
        <v>1568</v>
      </c>
      <c r="J607" s="34">
        <v>1</v>
      </c>
      <c r="K607" s="57">
        <v>42461</v>
      </c>
      <c r="L607" s="35">
        <f t="shared" si="30"/>
        <v>46113</v>
      </c>
      <c r="M607" s="35"/>
      <c r="N607" s="36"/>
      <c r="Q607" s="14">
        <f>COUNTIF($I$499:$I$499,#REF!)</f>
        <v>0</v>
      </c>
    </row>
    <row r="608" spans="1:17" ht="26.85" customHeight="1" x14ac:dyDescent="0.15">
      <c r="A608" s="31" t="s">
        <v>463</v>
      </c>
      <c r="B608" s="32" t="s">
        <v>461</v>
      </c>
      <c r="C608" s="32" t="s">
        <v>455</v>
      </c>
      <c r="D608" s="47" t="str">
        <f>IF(A608="","",VLOOKUP(A608,[1]Rink!$A$2:$B$17,2,FALSE))</f>
        <v>建設</v>
      </c>
      <c r="E608" s="48" t="str">
        <f>IF(D608="共通",VLOOKUP(B608,[1]Rink!$C$2:$D$5,2,FALSE),IF(D608="総務",VLOOKUP(B608,[1]Rink!$C$8:$D$16,2,FALSE),IF(D608="人事",VLOOKUP(B608,[1]Rink!$C$19:$D$24,2,FALSE),IF(D608="財務",VLOOKUP(B608,[1]Rink!$C$27:$D$35,2,FALSE),IF(D608="税務",VLOOKUP(B608,[1]Rink!$C$38:$D$44,2,FALSE),IF(D608="住民",VLOOKUP(B608,[1]Rink!$C$47:$D$54,2,FALSE),IF(D608="福祉",VLOOKUP(B608,[1]Rink!$C$57:$D$65,2,FALSE),(""))))))))&amp;IF(D608="保健",VLOOKUP(B608,[1]Rink!$C$68:$D$74,2,FALSE),IF(D608="環境",VLOOKUP(B608,[1]Rink!$C$77:$D$81,2,FALSE),IF(D608="産業",VLOOKUP(B608,[1]Rink!$C$84:$D$92,2,FALSE),IF(D608="建設",VLOOKUP(B608,[1]Rink!$C$95:$D$105,2,FALSE),IF(D608="教育文化",VLOOKUP(B608,[1]Rink!$C$108:$D$115,2,FALSE),IF(D608="議会",VLOOKUP(B608,[1]Rink!$C$118:$D$123,2,FALSE),IF(D608="消防",VLOOKUP(B608,[1]Rink!$C$126:$D$131,2,FALSE),(""))))))))&amp;IF(D608="水道",VLOOKUP(B608,[1]Rink!$C$134:$D$138,2,FALSE),IF(D608="水道",VLOOKUP(B608,[1]Rink!$C$134:$D$138,2,FALSE),IF(D608="委員会等",VLOOKUP(B608,[1]Rink!$C$141:$D$146,2,FALSE),(""))))</f>
        <v>下水道</v>
      </c>
      <c r="F608" s="59" t="s">
        <v>155</v>
      </c>
      <c r="G608" s="32" t="s">
        <v>147</v>
      </c>
      <c r="H608" s="50" t="str">
        <f t="shared" si="29"/>
        <v>10年保存</v>
      </c>
      <c r="I608" s="73" t="s">
        <v>1569</v>
      </c>
      <c r="J608" s="34">
        <v>1</v>
      </c>
      <c r="K608" s="57">
        <v>42461</v>
      </c>
      <c r="L608" s="35">
        <f t="shared" si="30"/>
        <v>46113</v>
      </c>
      <c r="M608" s="35"/>
      <c r="N608" s="36"/>
      <c r="Q608" s="14">
        <f>COUNTIF($I$499:$I$499,#REF!)</f>
        <v>0</v>
      </c>
    </row>
    <row r="609" spans="1:17" ht="26.85" customHeight="1" x14ac:dyDescent="0.15">
      <c r="A609" s="31" t="s">
        <v>463</v>
      </c>
      <c r="B609" s="32" t="s">
        <v>461</v>
      </c>
      <c r="C609" s="32" t="s">
        <v>455</v>
      </c>
      <c r="D609" s="47" t="str">
        <f>IF(A609="","",VLOOKUP(A609,[1]Rink!$A$2:$B$17,2,FALSE))</f>
        <v>建設</v>
      </c>
      <c r="E609" s="48" t="str">
        <f>IF(D609="共通",VLOOKUP(B609,[1]Rink!$C$2:$D$5,2,FALSE),IF(D609="総務",VLOOKUP(B609,[1]Rink!$C$8:$D$16,2,FALSE),IF(D609="人事",VLOOKUP(B609,[1]Rink!$C$19:$D$24,2,FALSE),IF(D609="財務",VLOOKUP(B609,[1]Rink!$C$27:$D$35,2,FALSE),IF(D609="税務",VLOOKUP(B609,[1]Rink!$C$38:$D$44,2,FALSE),IF(D609="住民",VLOOKUP(B609,[1]Rink!$C$47:$D$54,2,FALSE),IF(D609="福祉",VLOOKUP(B609,[1]Rink!$C$57:$D$65,2,FALSE),(""))))))))&amp;IF(D609="保健",VLOOKUP(B609,[1]Rink!$C$68:$D$74,2,FALSE),IF(D609="環境",VLOOKUP(B609,[1]Rink!$C$77:$D$81,2,FALSE),IF(D609="産業",VLOOKUP(B609,[1]Rink!$C$84:$D$92,2,FALSE),IF(D609="建設",VLOOKUP(B609,[1]Rink!$C$95:$D$105,2,FALSE),IF(D609="教育文化",VLOOKUP(B609,[1]Rink!$C$108:$D$115,2,FALSE),IF(D609="議会",VLOOKUP(B609,[1]Rink!$C$118:$D$123,2,FALSE),IF(D609="消防",VLOOKUP(B609,[1]Rink!$C$126:$D$131,2,FALSE),(""))))))))&amp;IF(D609="水道",VLOOKUP(B609,[1]Rink!$C$134:$D$138,2,FALSE),IF(D609="水道",VLOOKUP(B609,[1]Rink!$C$134:$D$138,2,FALSE),IF(D609="委員会等",VLOOKUP(B609,[1]Rink!$C$141:$D$146,2,FALSE),(""))))</f>
        <v>下水道</v>
      </c>
      <c r="F609" s="59" t="s">
        <v>155</v>
      </c>
      <c r="G609" s="32" t="s">
        <v>147</v>
      </c>
      <c r="H609" s="50" t="str">
        <f t="shared" si="29"/>
        <v>10年保存</v>
      </c>
      <c r="I609" s="73" t="s">
        <v>1570</v>
      </c>
      <c r="J609" s="34">
        <v>1</v>
      </c>
      <c r="K609" s="57">
        <v>42461</v>
      </c>
      <c r="L609" s="35">
        <f t="shared" si="30"/>
        <v>46113</v>
      </c>
      <c r="M609" s="35"/>
      <c r="N609" s="36"/>
      <c r="Q609" s="14">
        <f>COUNTIF($I$499:$I$499,#REF!)</f>
        <v>0</v>
      </c>
    </row>
    <row r="610" spans="1:17" ht="26.85" customHeight="1" x14ac:dyDescent="0.15">
      <c r="A610" s="31" t="s">
        <v>463</v>
      </c>
      <c r="B610" s="32" t="s">
        <v>461</v>
      </c>
      <c r="C610" s="32" t="s">
        <v>455</v>
      </c>
      <c r="D610" s="47" t="str">
        <f>IF(A610="","",VLOOKUP(A610,[1]Rink!$A$2:$B$17,2,FALSE))</f>
        <v>建設</v>
      </c>
      <c r="E610" s="48" t="str">
        <f>IF(D610="共通",VLOOKUP(B610,[1]Rink!$C$2:$D$5,2,FALSE),IF(D610="総務",VLOOKUP(B610,[1]Rink!$C$8:$D$16,2,FALSE),IF(D610="人事",VLOOKUP(B610,[1]Rink!$C$19:$D$24,2,FALSE),IF(D610="財務",VLOOKUP(B610,[1]Rink!$C$27:$D$35,2,FALSE),IF(D610="税務",VLOOKUP(B610,[1]Rink!$C$38:$D$44,2,FALSE),IF(D610="住民",VLOOKUP(B610,[1]Rink!$C$47:$D$54,2,FALSE),IF(D610="福祉",VLOOKUP(B610,[1]Rink!$C$57:$D$65,2,FALSE),(""))))))))&amp;IF(D610="保健",VLOOKUP(B610,[1]Rink!$C$68:$D$74,2,FALSE),IF(D610="環境",VLOOKUP(B610,[1]Rink!$C$77:$D$81,2,FALSE),IF(D610="産業",VLOOKUP(B610,[1]Rink!$C$84:$D$92,2,FALSE),IF(D610="建設",VLOOKUP(B610,[1]Rink!$C$95:$D$105,2,FALSE),IF(D610="教育文化",VLOOKUP(B610,[1]Rink!$C$108:$D$115,2,FALSE),IF(D610="議会",VLOOKUP(B610,[1]Rink!$C$118:$D$123,2,FALSE),IF(D610="消防",VLOOKUP(B610,[1]Rink!$C$126:$D$131,2,FALSE),(""))))))))&amp;IF(D610="水道",VLOOKUP(B610,[1]Rink!$C$134:$D$138,2,FALSE),IF(D610="水道",VLOOKUP(B610,[1]Rink!$C$134:$D$138,2,FALSE),IF(D610="委員会等",VLOOKUP(B610,[1]Rink!$C$141:$D$146,2,FALSE),(""))))</f>
        <v>下水道</v>
      </c>
      <c r="F610" s="59" t="s">
        <v>155</v>
      </c>
      <c r="G610" s="32" t="s">
        <v>147</v>
      </c>
      <c r="H610" s="50" t="str">
        <f t="shared" si="29"/>
        <v>10年保存</v>
      </c>
      <c r="I610" s="73" t="s">
        <v>1571</v>
      </c>
      <c r="J610" s="34">
        <v>1</v>
      </c>
      <c r="K610" s="57">
        <v>42461</v>
      </c>
      <c r="L610" s="35">
        <f t="shared" si="30"/>
        <v>46113</v>
      </c>
      <c r="M610" s="35"/>
      <c r="N610" s="36"/>
      <c r="Q610" s="14">
        <f>COUNTIF($I$499:$I$499,#REF!)</f>
        <v>0</v>
      </c>
    </row>
    <row r="611" spans="1:17" ht="26.85" customHeight="1" x14ac:dyDescent="0.15">
      <c r="A611" s="31" t="s">
        <v>463</v>
      </c>
      <c r="B611" s="32" t="s">
        <v>461</v>
      </c>
      <c r="C611" s="32" t="s">
        <v>455</v>
      </c>
      <c r="D611" s="47" t="str">
        <f>IF(A611="","",VLOOKUP(A611,[1]Rink!$A$2:$B$17,2,FALSE))</f>
        <v>建設</v>
      </c>
      <c r="E611" s="48" t="str">
        <f>IF(D611="共通",VLOOKUP(B611,[1]Rink!$C$2:$D$5,2,FALSE),IF(D611="総務",VLOOKUP(B611,[1]Rink!$C$8:$D$16,2,FALSE),IF(D611="人事",VLOOKUP(B611,[1]Rink!$C$19:$D$24,2,FALSE),IF(D611="財務",VLOOKUP(B611,[1]Rink!$C$27:$D$35,2,FALSE),IF(D611="税務",VLOOKUP(B611,[1]Rink!$C$38:$D$44,2,FALSE),IF(D611="住民",VLOOKUP(B611,[1]Rink!$C$47:$D$54,2,FALSE),IF(D611="福祉",VLOOKUP(B611,[1]Rink!$C$57:$D$65,2,FALSE),(""))))))))&amp;IF(D611="保健",VLOOKUP(B611,[1]Rink!$C$68:$D$74,2,FALSE),IF(D611="環境",VLOOKUP(B611,[1]Rink!$C$77:$D$81,2,FALSE),IF(D611="産業",VLOOKUP(B611,[1]Rink!$C$84:$D$92,2,FALSE),IF(D611="建設",VLOOKUP(B611,[1]Rink!$C$95:$D$105,2,FALSE),IF(D611="教育文化",VLOOKUP(B611,[1]Rink!$C$108:$D$115,2,FALSE),IF(D611="議会",VLOOKUP(B611,[1]Rink!$C$118:$D$123,2,FALSE),IF(D611="消防",VLOOKUP(B611,[1]Rink!$C$126:$D$131,2,FALSE),(""))))))))&amp;IF(D611="水道",VLOOKUP(B611,[1]Rink!$C$134:$D$138,2,FALSE),IF(D611="水道",VLOOKUP(B611,[1]Rink!$C$134:$D$138,2,FALSE),IF(D611="委員会等",VLOOKUP(B611,[1]Rink!$C$141:$D$146,2,FALSE),(""))))</f>
        <v>下水道</v>
      </c>
      <c r="F611" s="59" t="s">
        <v>155</v>
      </c>
      <c r="G611" s="32" t="s">
        <v>147</v>
      </c>
      <c r="H611" s="50" t="str">
        <f t="shared" ref="H611:H614" si="31">IF(G611="","",VLOOKUP(G611,$B$2:$C$5,2,FALSE))</f>
        <v>10年保存</v>
      </c>
      <c r="I611" s="73" t="s">
        <v>1572</v>
      </c>
      <c r="J611" s="34">
        <v>1</v>
      </c>
      <c r="K611" s="57">
        <v>42461</v>
      </c>
      <c r="L611" s="35">
        <f t="shared" ref="L611:L614" si="32">IF(H611="10年保存",IF(K611="","",DATE(YEAR(K611)+10,MONTH(K611)-MONTH(1),DAY(31)+1)),IF(H611="5年保存",IF(K611="","",DATE(YEAR(K611)+5,MONTH(K611)-MONTH(1),DAY(31)+1)),IF(H611="2年保存",IF(K611="","",DATE(YEAR(K611)+2,MONTH(K611)-MONTH(1),DAY(31)+1)),(""))))</f>
        <v>46113</v>
      </c>
      <c r="M611" s="35"/>
      <c r="N611" s="36"/>
      <c r="Q611" s="14">
        <f>COUNTIF($I$499:$I$499,#REF!)</f>
        <v>0</v>
      </c>
    </row>
    <row r="612" spans="1:17" ht="26.85" customHeight="1" x14ac:dyDescent="0.15">
      <c r="A612" s="31" t="s">
        <v>463</v>
      </c>
      <c r="B612" s="32" t="s">
        <v>461</v>
      </c>
      <c r="C612" s="32" t="s">
        <v>455</v>
      </c>
      <c r="D612" s="47" t="str">
        <f>IF(A612="","",VLOOKUP(A612,[1]Rink!$A$2:$B$17,2,FALSE))</f>
        <v>建設</v>
      </c>
      <c r="E612" s="48" t="str">
        <f>IF(D612="共通",VLOOKUP(B612,[1]Rink!$C$2:$D$5,2,FALSE),IF(D612="総務",VLOOKUP(B612,[1]Rink!$C$8:$D$16,2,FALSE),IF(D612="人事",VLOOKUP(B612,[1]Rink!$C$19:$D$24,2,FALSE),IF(D612="財務",VLOOKUP(B612,[1]Rink!$C$27:$D$35,2,FALSE),IF(D612="税務",VLOOKUP(B612,[1]Rink!$C$38:$D$44,2,FALSE),IF(D612="住民",VLOOKUP(B612,[1]Rink!$C$47:$D$54,2,FALSE),IF(D612="福祉",VLOOKUP(B612,[1]Rink!$C$57:$D$65,2,FALSE),(""))))))))&amp;IF(D612="保健",VLOOKUP(B612,[1]Rink!$C$68:$D$74,2,FALSE),IF(D612="環境",VLOOKUP(B612,[1]Rink!$C$77:$D$81,2,FALSE),IF(D612="産業",VLOOKUP(B612,[1]Rink!$C$84:$D$92,2,FALSE),IF(D612="建設",VLOOKUP(B612,[1]Rink!$C$95:$D$105,2,FALSE),IF(D612="教育文化",VLOOKUP(B612,[1]Rink!$C$108:$D$115,2,FALSE),IF(D612="議会",VLOOKUP(B612,[1]Rink!$C$118:$D$123,2,FALSE),IF(D612="消防",VLOOKUP(B612,[1]Rink!$C$126:$D$131,2,FALSE),(""))))))))&amp;IF(D612="水道",VLOOKUP(B612,[1]Rink!$C$134:$D$138,2,FALSE),IF(D612="水道",VLOOKUP(B612,[1]Rink!$C$134:$D$138,2,FALSE),IF(D612="委員会等",VLOOKUP(B612,[1]Rink!$C$141:$D$146,2,FALSE),(""))))</f>
        <v>下水道</v>
      </c>
      <c r="F612" s="59" t="s">
        <v>155</v>
      </c>
      <c r="G612" s="32" t="s">
        <v>147</v>
      </c>
      <c r="H612" s="50" t="str">
        <f t="shared" si="31"/>
        <v>10年保存</v>
      </c>
      <c r="I612" s="73" t="s">
        <v>1573</v>
      </c>
      <c r="J612" s="34">
        <v>1</v>
      </c>
      <c r="K612" s="57">
        <v>42461</v>
      </c>
      <c r="L612" s="35">
        <f t="shared" si="32"/>
        <v>46113</v>
      </c>
      <c r="M612" s="35"/>
      <c r="N612" s="36"/>
      <c r="Q612" s="14">
        <f>COUNTIF($I$499:$I$499,#REF!)</f>
        <v>0</v>
      </c>
    </row>
    <row r="613" spans="1:17" ht="26.85" customHeight="1" x14ac:dyDescent="0.15">
      <c r="A613" s="31" t="s">
        <v>463</v>
      </c>
      <c r="B613" s="32" t="s">
        <v>461</v>
      </c>
      <c r="C613" s="32" t="s">
        <v>455</v>
      </c>
      <c r="D613" s="47" t="str">
        <f>IF(A613="","",VLOOKUP(A613,[1]Rink!$A$2:$B$17,2,FALSE))</f>
        <v>建設</v>
      </c>
      <c r="E613" s="48" t="str">
        <f>IF(D613="共通",VLOOKUP(B613,[1]Rink!$C$2:$D$5,2,FALSE),IF(D613="総務",VLOOKUP(B613,[1]Rink!$C$8:$D$16,2,FALSE),IF(D613="人事",VLOOKUP(B613,[1]Rink!$C$19:$D$24,2,FALSE),IF(D613="財務",VLOOKUP(B613,[1]Rink!$C$27:$D$35,2,FALSE),IF(D613="税務",VLOOKUP(B613,[1]Rink!$C$38:$D$44,2,FALSE),IF(D613="住民",VLOOKUP(B613,[1]Rink!$C$47:$D$54,2,FALSE),IF(D613="福祉",VLOOKUP(B613,[1]Rink!$C$57:$D$65,2,FALSE),(""))))))))&amp;IF(D613="保健",VLOOKUP(B613,[1]Rink!$C$68:$D$74,2,FALSE),IF(D613="環境",VLOOKUP(B613,[1]Rink!$C$77:$D$81,2,FALSE),IF(D613="産業",VLOOKUP(B613,[1]Rink!$C$84:$D$92,2,FALSE),IF(D613="建設",VLOOKUP(B613,[1]Rink!$C$95:$D$105,2,FALSE),IF(D613="教育文化",VLOOKUP(B613,[1]Rink!$C$108:$D$115,2,FALSE),IF(D613="議会",VLOOKUP(B613,[1]Rink!$C$118:$D$123,2,FALSE),IF(D613="消防",VLOOKUP(B613,[1]Rink!$C$126:$D$131,2,FALSE),(""))))))))&amp;IF(D613="水道",VLOOKUP(B613,[1]Rink!$C$134:$D$138,2,FALSE),IF(D613="水道",VLOOKUP(B613,[1]Rink!$C$134:$D$138,2,FALSE),IF(D613="委員会等",VLOOKUP(B613,[1]Rink!$C$141:$D$146,2,FALSE),(""))))</f>
        <v>下水道</v>
      </c>
      <c r="F613" s="59" t="s">
        <v>155</v>
      </c>
      <c r="G613" s="32" t="s">
        <v>147</v>
      </c>
      <c r="H613" s="50" t="str">
        <f t="shared" si="31"/>
        <v>10年保存</v>
      </c>
      <c r="I613" s="73" t="s">
        <v>1574</v>
      </c>
      <c r="J613" s="34">
        <v>1</v>
      </c>
      <c r="K613" s="57">
        <v>42461</v>
      </c>
      <c r="L613" s="35">
        <f t="shared" si="32"/>
        <v>46113</v>
      </c>
      <c r="M613" s="35"/>
      <c r="N613" s="36"/>
      <c r="Q613" s="14">
        <f>COUNTIF($I$499:$I$499,#REF!)</f>
        <v>0</v>
      </c>
    </row>
    <row r="614" spans="1:17" ht="26.85" customHeight="1" x14ac:dyDescent="0.15">
      <c r="A614" s="31" t="s">
        <v>463</v>
      </c>
      <c r="B614" s="32" t="s">
        <v>461</v>
      </c>
      <c r="C614" s="32" t="s">
        <v>455</v>
      </c>
      <c r="D614" s="47" t="str">
        <f>IF(A614="","",VLOOKUP(A614,[1]Rink!$A$2:$B$17,2,FALSE))</f>
        <v>建設</v>
      </c>
      <c r="E614" s="48" t="str">
        <f>IF(D614="共通",VLOOKUP(B614,[1]Rink!$C$2:$D$5,2,FALSE),IF(D614="総務",VLOOKUP(B614,[1]Rink!$C$8:$D$16,2,FALSE),IF(D614="人事",VLOOKUP(B614,[1]Rink!$C$19:$D$24,2,FALSE),IF(D614="財務",VLOOKUP(B614,[1]Rink!$C$27:$D$35,2,FALSE),IF(D614="税務",VLOOKUP(B614,[1]Rink!$C$38:$D$44,2,FALSE),IF(D614="住民",VLOOKUP(B614,[1]Rink!$C$47:$D$54,2,FALSE),IF(D614="福祉",VLOOKUP(B614,[1]Rink!$C$57:$D$65,2,FALSE),(""))))))))&amp;IF(D614="保健",VLOOKUP(B614,[1]Rink!$C$68:$D$74,2,FALSE),IF(D614="環境",VLOOKUP(B614,[1]Rink!$C$77:$D$81,2,FALSE),IF(D614="産業",VLOOKUP(B614,[1]Rink!$C$84:$D$92,2,FALSE),IF(D614="建設",VLOOKUP(B614,[1]Rink!$C$95:$D$105,2,FALSE),IF(D614="教育文化",VLOOKUP(B614,[1]Rink!$C$108:$D$115,2,FALSE),IF(D614="議会",VLOOKUP(B614,[1]Rink!$C$118:$D$123,2,FALSE),IF(D614="消防",VLOOKUP(B614,[1]Rink!$C$126:$D$131,2,FALSE),(""))))))))&amp;IF(D614="水道",VLOOKUP(B614,[1]Rink!$C$134:$D$138,2,FALSE),IF(D614="水道",VLOOKUP(B614,[1]Rink!$C$134:$D$138,2,FALSE),IF(D614="委員会等",VLOOKUP(B614,[1]Rink!$C$141:$D$146,2,FALSE),(""))))</f>
        <v>下水道</v>
      </c>
      <c r="F614" s="59" t="s">
        <v>155</v>
      </c>
      <c r="G614" s="32" t="s">
        <v>147</v>
      </c>
      <c r="H614" s="50" t="str">
        <f t="shared" si="31"/>
        <v>10年保存</v>
      </c>
      <c r="I614" s="73" t="s">
        <v>1575</v>
      </c>
      <c r="J614" s="34">
        <v>1</v>
      </c>
      <c r="K614" s="57">
        <v>42461</v>
      </c>
      <c r="L614" s="35">
        <f t="shared" si="32"/>
        <v>46113</v>
      </c>
      <c r="M614" s="35"/>
      <c r="N614" s="36"/>
      <c r="Q614" s="14">
        <f>COUNTIF($I$499:$I$499,#REF!)</f>
        <v>0</v>
      </c>
    </row>
    <row r="615" spans="1:17" ht="26.85" customHeight="1" x14ac:dyDescent="0.15">
      <c r="A615" s="31" t="s">
        <v>463</v>
      </c>
      <c r="B615" s="32" t="s">
        <v>461</v>
      </c>
      <c r="C615" s="32" t="s">
        <v>455</v>
      </c>
      <c r="D615" s="47" t="str">
        <f>IF(A615="","",VLOOKUP(A615,[1]Rink!$A$2:$B$17,2,FALSE))</f>
        <v>建設</v>
      </c>
      <c r="E615" s="48" t="str">
        <f>IF(D615="共通",VLOOKUP(B615,[1]Rink!$C$2:$D$5,2,FALSE),IF(D615="総務",VLOOKUP(B615,[1]Rink!$C$8:$D$16,2,FALSE),IF(D615="人事",VLOOKUP(B615,[1]Rink!$C$19:$D$24,2,FALSE),IF(D615="財務",VLOOKUP(B615,[1]Rink!$C$27:$D$35,2,FALSE),IF(D615="税務",VLOOKUP(B615,[1]Rink!$C$38:$D$44,2,FALSE),IF(D615="住民",VLOOKUP(B615,[1]Rink!$C$47:$D$54,2,FALSE),IF(D615="福祉",VLOOKUP(B615,[1]Rink!$C$57:$D$65,2,FALSE),(""))))))))&amp;IF(D615="保健",VLOOKUP(B615,[1]Rink!$C$68:$D$74,2,FALSE),IF(D615="環境",VLOOKUP(B615,[1]Rink!$C$77:$D$81,2,FALSE),IF(D615="産業",VLOOKUP(B615,[1]Rink!$C$84:$D$92,2,FALSE),IF(D615="建設",VLOOKUP(B615,[1]Rink!$C$95:$D$105,2,FALSE),IF(D615="教育文化",VLOOKUP(B615,[1]Rink!$C$108:$D$115,2,FALSE),IF(D615="議会",VLOOKUP(B615,[1]Rink!$C$118:$D$123,2,FALSE),IF(D615="消防",VLOOKUP(B615,[1]Rink!$C$126:$D$131,2,FALSE),(""))))))))&amp;IF(D615="水道",VLOOKUP(B615,[1]Rink!$C$134:$D$138,2,FALSE),IF(D615="水道",VLOOKUP(B615,[1]Rink!$C$134:$D$138,2,FALSE),IF(D615="委員会等",VLOOKUP(B615,[1]Rink!$C$141:$D$146,2,FALSE),(""))))</f>
        <v>下水道</v>
      </c>
      <c r="F615" s="59" t="s">
        <v>155</v>
      </c>
      <c r="G615" s="32" t="s">
        <v>147</v>
      </c>
      <c r="H615" s="50" t="str">
        <f t="shared" ref="H615" si="33">IF(G615="","",VLOOKUP(G615,$B$2:$C$5,2,FALSE))</f>
        <v>10年保存</v>
      </c>
      <c r="I615" s="73" t="s">
        <v>1576</v>
      </c>
      <c r="J615" s="34">
        <v>1</v>
      </c>
      <c r="K615" s="57">
        <v>42461</v>
      </c>
      <c r="L615" s="35">
        <f t="shared" ref="L615" si="34">IF(H615="10年保存",IF(K615="","",DATE(YEAR(K615)+10,MONTH(K615)-MONTH(1),DAY(31)+1)),IF(H615="5年保存",IF(K615="","",DATE(YEAR(K615)+5,MONTH(K615)-MONTH(1),DAY(31)+1)),IF(H615="2年保存",IF(K615="","",DATE(YEAR(K615)+2,MONTH(K615)-MONTH(1),DAY(31)+1)),(""))))</f>
        <v>46113</v>
      </c>
      <c r="M615" s="35"/>
      <c r="N615" s="36"/>
      <c r="Q615" s="14">
        <f>COUNTIF($I$499:$I$499,#REF!)</f>
        <v>0</v>
      </c>
    </row>
    <row r="616" spans="1:17" ht="26.85" customHeight="1" x14ac:dyDescent="0.15">
      <c r="A616" s="31" t="s">
        <v>463</v>
      </c>
      <c r="B616" s="32" t="s">
        <v>462</v>
      </c>
      <c r="C616" s="32" t="s">
        <v>454</v>
      </c>
      <c r="D616" s="47" t="str">
        <f>IF(A616="","",VLOOKUP(A616,[1]Rink!$A$2:$B$17,2,FALSE))</f>
        <v>建設</v>
      </c>
      <c r="E616" s="48" t="str">
        <f>IF(D616="共通",VLOOKUP(B616,[1]Rink!$C$2:$D$5,2,FALSE),IF(D616="総務",VLOOKUP(B616,[1]Rink!$C$8:$D$16,2,FALSE),IF(D616="人事",VLOOKUP(B616,[1]Rink!$C$19:$D$24,2,FALSE),IF(D616="財務",VLOOKUP(B616,[1]Rink!$C$27:$D$35,2,FALSE),IF(D616="税務",VLOOKUP(B616,[1]Rink!$C$38:$D$44,2,FALSE),IF(D616="住民",VLOOKUP(B616,[1]Rink!$C$47:$D$54,2,FALSE),IF(D616="福祉",VLOOKUP(B616,[1]Rink!$C$57:$D$65,2,FALSE),(""))))))))&amp;IF(D616="保健",VLOOKUP(B616,[1]Rink!$C$68:$D$74,2,FALSE),IF(D616="環境",VLOOKUP(B616,[1]Rink!$C$77:$D$81,2,FALSE),IF(D616="産業",VLOOKUP(B616,[1]Rink!$C$84:$D$92,2,FALSE),IF(D616="建設",VLOOKUP(B616,[1]Rink!$C$95:$D$105,2,FALSE),IF(D616="教育文化",VLOOKUP(B616,[1]Rink!$C$108:$D$115,2,FALSE),IF(D616="議会",VLOOKUP(B616,[1]Rink!$C$118:$D$123,2,FALSE),IF(D616="消防",VLOOKUP(B616,[1]Rink!$C$126:$D$131,2,FALSE),(""))))))))&amp;IF(D616="水道",VLOOKUP(B616,[1]Rink!$C$134:$D$138,2,FALSE),IF(D616="水道",VLOOKUP(B616,[1]Rink!$C$134:$D$138,2,FALSE),IF(D616="委員会等",VLOOKUP(B616,[1]Rink!$C$141:$D$146,2,FALSE),(""))))</f>
        <v>用地</v>
      </c>
      <c r="F616" s="59" t="s">
        <v>1577</v>
      </c>
      <c r="G616" s="32" t="s">
        <v>146</v>
      </c>
      <c r="H616" s="50" t="str">
        <f t="shared" ref="H616" si="35">IF(G616="","",VLOOKUP(G616,$B$2:$C$5,2,FALSE))</f>
        <v>長期保存</v>
      </c>
      <c r="I616" s="73" t="s">
        <v>1578</v>
      </c>
      <c r="J616" s="34">
        <v>1</v>
      </c>
      <c r="K616" s="57">
        <v>42461</v>
      </c>
      <c r="L616" s="35" t="str">
        <f t="shared" ref="L616" si="36">IF(H616="10年保存",IF(K616="","",DATE(YEAR(K616)+10,MONTH(K616)-MONTH(1),DAY(31)+1)),IF(H616="5年保存",IF(K616="","",DATE(YEAR(K616)+5,MONTH(K616)-MONTH(1),DAY(31)+1)),IF(H616="2年保存",IF(K616="","",DATE(YEAR(K616)+2,MONTH(K616)-MONTH(1),DAY(31)+1)),(""))))</f>
        <v/>
      </c>
      <c r="M616" s="35"/>
      <c r="N616" s="36"/>
      <c r="Q616" s="14">
        <f>COUNTIF($I$499:$I$499,#REF!)</f>
        <v>0</v>
      </c>
    </row>
    <row r="617" spans="1:17" ht="26.85" hidden="1" customHeight="1" x14ac:dyDescent="0.15">
      <c r="A617" s="31"/>
      <c r="B617" s="32"/>
      <c r="C617" s="32"/>
      <c r="D617" s="47"/>
      <c r="E617" s="48"/>
      <c r="F617" s="59"/>
      <c r="G617" s="32"/>
      <c r="H617" s="50"/>
      <c r="I617" s="73"/>
      <c r="J617" s="34"/>
      <c r="K617" s="57"/>
      <c r="L617" s="35"/>
      <c r="M617" s="35"/>
      <c r="N617" s="36"/>
      <c r="Q617" s="14">
        <f>COUNTIF($I$499:$I$499,#REF!)</f>
        <v>0</v>
      </c>
    </row>
    <row r="618" spans="1:17" ht="26.85" hidden="1" customHeight="1" x14ac:dyDescent="0.15">
      <c r="A618" s="183"/>
      <c r="B618" s="184"/>
      <c r="C618" s="184"/>
      <c r="D618" s="185"/>
      <c r="E618" s="192"/>
      <c r="F618" s="187"/>
      <c r="G618" s="188"/>
      <c r="H618" s="189"/>
      <c r="I618" s="182" t="s">
        <v>1579</v>
      </c>
      <c r="J618" s="206">
        <f>SUM(J619:J650)</f>
        <v>32</v>
      </c>
      <c r="K618" s="210"/>
      <c r="L618" s="210"/>
      <c r="M618" s="202"/>
      <c r="N618" s="193"/>
      <c r="Q618" s="14">
        <f>COUNTIF($I$499:$I$499,#REF!)</f>
        <v>0</v>
      </c>
    </row>
    <row r="619" spans="1:17" ht="26.85" customHeight="1" x14ac:dyDescent="0.15">
      <c r="A619" s="31" t="s">
        <v>463</v>
      </c>
      <c r="B619" s="32" t="s">
        <v>461</v>
      </c>
      <c r="C619" s="32" t="s">
        <v>455</v>
      </c>
      <c r="D619" s="47" t="str">
        <f>IF(A619="","",VLOOKUP(A619,[1]Rink!$A$2:$B$17,2,FALSE))</f>
        <v>建設</v>
      </c>
      <c r="E619" s="48" t="str">
        <f>IF(D619="共通",VLOOKUP(B619,[1]Rink!$C$2:$D$5,2,FALSE),IF(D619="総務",VLOOKUP(B619,[1]Rink!$C$8:$D$16,2,FALSE),IF(D619="人事",VLOOKUP(B619,[1]Rink!$C$19:$D$24,2,FALSE),IF(D619="財務",VLOOKUP(B619,[1]Rink!$C$27:$D$35,2,FALSE),IF(D619="税務",VLOOKUP(B619,[1]Rink!$C$38:$D$44,2,FALSE),IF(D619="住民",VLOOKUP(B619,[1]Rink!$C$47:$D$54,2,FALSE),IF(D619="福祉",VLOOKUP(B619,[1]Rink!$C$57:$D$65,2,FALSE),(""))))))))&amp;IF(D619="保健",VLOOKUP(B619,[1]Rink!$C$68:$D$74,2,FALSE),IF(D619="環境",VLOOKUP(B619,[1]Rink!$C$77:$D$81,2,FALSE),IF(D619="産業",VLOOKUP(B619,[1]Rink!$C$84:$D$92,2,FALSE),IF(D619="建設",VLOOKUP(B619,[1]Rink!$C$95:$D$105,2,FALSE),IF(D619="教育文化",VLOOKUP(B619,[1]Rink!$C$108:$D$115,2,FALSE),IF(D619="議会",VLOOKUP(B619,[1]Rink!$C$118:$D$123,2,FALSE),IF(D619="消防",VLOOKUP(B619,[1]Rink!$C$126:$D$131,2,FALSE),(""))))))))&amp;IF(D619="水道",VLOOKUP(B619,[1]Rink!$C$134:$D$138,2,FALSE),IF(D619="水道",VLOOKUP(B619,[1]Rink!$C$134:$D$138,2,FALSE),IF(D619="委員会等",VLOOKUP(B619,[1]Rink!$C$141:$D$146,2,FALSE),(""))))</f>
        <v>下水道</v>
      </c>
      <c r="F619" s="59" t="s">
        <v>155</v>
      </c>
      <c r="G619" s="32" t="s">
        <v>147</v>
      </c>
      <c r="H619" s="50" t="str">
        <f t="shared" ref="H619:H644" si="37">IF(G619="","",VLOOKUP(G619,$B$2:$C$5,2,FALSE))</f>
        <v>10年保存</v>
      </c>
      <c r="I619" s="73" t="s">
        <v>1580</v>
      </c>
      <c r="J619" s="34">
        <v>1</v>
      </c>
      <c r="K619" s="57">
        <v>42826</v>
      </c>
      <c r="L619" s="35">
        <f t="shared" ref="L619:L623" si="38">IF(H619="10年保存",IF(K619="","",DATE(YEAR(K619)+10,MONTH(K619)-MONTH(1),DAY(31)+1)),IF(H619="5年保存",IF(K619="","",DATE(YEAR(K619)+5,MONTH(K619)-MONTH(1),DAY(31)+1)),IF(H619="2年保存",IF(K619="","",DATE(YEAR(K619)+2,MONTH(K619)-MONTH(1),DAY(31)+1)),(""))))</f>
        <v>46478</v>
      </c>
      <c r="M619" s="225"/>
      <c r="N619" s="226"/>
      <c r="Q619" s="14">
        <f>COUNTIF($I$499:$I$499,#REF!)</f>
        <v>0</v>
      </c>
    </row>
    <row r="620" spans="1:17" ht="26.85" customHeight="1" x14ac:dyDescent="0.15">
      <c r="A620" s="31" t="s">
        <v>463</v>
      </c>
      <c r="B620" s="32" t="s">
        <v>461</v>
      </c>
      <c r="C620" s="32" t="s">
        <v>455</v>
      </c>
      <c r="D620" s="47" t="str">
        <f>IF(A620="","",VLOOKUP(A620,[1]Rink!$A$2:$B$17,2,FALSE))</f>
        <v>建設</v>
      </c>
      <c r="E620" s="48" t="str">
        <f>IF(D620="共通",VLOOKUP(B620,[1]Rink!$C$2:$D$5,2,FALSE),IF(D620="総務",VLOOKUP(B620,[1]Rink!$C$8:$D$16,2,FALSE),IF(D620="人事",VLOOKUP(B620,[1]Rink!$C$19:$D$24,2,FALSE),IF(D620="財務",VLOOKUP(B620,[1]Rink!$C$27:$D$35,2,FALSE),IF(D620="税務",VLOOKUP(B620,[1]Rink!$C$38:$D$44,2,FALSE),IF(D620="住民",VLOOKUP(B620,[1]Rink!$C$47:$D$54,2,FALSE),IF(D620="福祉",VLOOKUP(B620,[1]Rink!$C$57:$D$65,2,FALSE),(""))))))))&amp;IF(D620="保健",VLOOKUP(B620,[1]Rink!$C$68:$D$74,2,FALSE),IF(D620="環境",VLOOKUP(B620,[1]Rink!$C$77:$D$81,2,FALSE),IF(D620="産業",VLOOKUP(B620,[1]Rink!$C$84:$D$92,2,FALSE),IF(D620="建設",VLOOKUP(B620,[1]Rink!$C$95:$D$105,2,FALSE),IF(D620="教育文化",VLOOKUP(B620,[1]Rink!$C$108:$D$115,2,FALSE),IF(D620="議会",VLOOKUP(B620,[1]Rink!$C$118:$D$123,2,FALSE),IF(D620="消防",VLOOKUP(B620,[1]Rink!$C$126:$D$131,2,FALSE),(""))))))))&amp;IF(D620="水道",VLOOKUP(B620,[1]Rink!$C$134:$D$138,2,FALSE),IF(D620="水道",VLOOKUP(B620,[1]Rink!$C$134:$D$138,2,FALSE),IF(D620="委員会等",VLOOKUP(B620,[1]Rink!$C$141:$D$146,2,FALSE),(""))))</f>
        <v>下水道</v>
      </c>
      <c r="F620" s="59" t="s">
        <v>155</v>
      </c>
      <c r="G620" s="32" t="s">
        <v>147</v>
      </c>
      <c r="H620" s="50" t="str">
        <f t="shared" si="37"/>
        <v>10年保存</v>
      </c>
      <c r="I620" s="73" t="s">
        <v>1581</v>
      </c>
      <c r="J620" s="34">
        <v>1</v>
      </c>
      <c r="K620" s="57">
        <v>42826</v>
      </c>
      <c r="L620" s="35">
        <f t="shared" si="38"/>
        <v>46478</v>
      </c>
      <c r="M620" s="225"/>
      <c r="N620" s="226"/>
      <c r="Q620" s="14">
        <f>COUNTIF($I$499:$I$499,#REF!)</f>
        <v>0</v>
      </c>
    </row>
    <row r="621" spans="1:17" ht="26.85" customHeight="1" x14ac:dyDescent="0.15">
      <c r="A621" s="31" t="s">
        <v>463</v>
      </c>
      <c r="B621" s="32" t="s">
        <v>461</v>
      </c>
      <c r="C621" s="32" t="s">
        <v>455</v>
      </c>
      <c r="D621" s="47" t="str">
        <f>IF(A621="","",VLOOKUP(A621,[1]Rink!$A$2:$B$17,2,FALSE))</f>
        <v>建設</v>
      </c>
      <c r="E621" s="48" t="str">
        <f>IF(D621="共通",VLOOKUP(B621,[1]Rink!$C$2:$D$5,2,FALSE),IF(D621="総務",VLOOKUP(B621,[1]Rink!$C$8:$D$16,2,FALSE),IF(D621="人事",VLOOKUP(B621,[1]Rink!$C$19:$D$24,2,FALSE),IF(D621="財務",VLOOKUP(B621,[1]Rink!$C$27:$D$35,2,FALSE),IF(D621="税務",VLOOKUP(B621,[1]Rink!$C$38:$D$44,2,FALSE),IF(D621="住民",VLOOKUP(B621,[1]Rink!$C$47:$D$54,2,FALSE),IF(D621="福祉",VLOOKUP(B621,[1]Rink!$C$57:$D$65,2,FALSE),(""))))))))&amp;IF(D621="保健",VLOOKUP(B621,[1]Rink!$C$68:$D$74,2,FALSE),IF(D621="環境",VLOOKUP(B621,[1]Rink!$C$77:$D$81,2,FALSE),IF(D621="産業",VLOOKUP(B621,[1]Rink!$C$84:$D$92,2,FALSE),IF(D621="建設",VLOOKUP(B621,[1]Rink!$C$95:$D$105,2,FALSE),IF(D621="教育文化",VLOOKUP(B621,[1]Rink!$C$108:$D$115,2,FALSE),IF(D621="議会",VLOOKUP(B621,[1]Rink!$C$118:$D$123,2,FALSE),IF(D621="消防",VLOOKUP(B621,[1]Rink!$C$126:$D$131,2,FALSE),(""))))))))&amp;IF(D621="水道",VLOOKUP(B621,[1]Rink!$C$134:$D$138,2,FALSE),IF(D621="水道",VLOOKUP(B621,[1]Rink!$C$134:$D$138,2,FALSE),IF(D621="委員会等",VLOOKUP(B621,[1]Rink!$C$141:$D$146,2,FALSE),(""))))</f>
        <v>下水道</v>
      </c>
      <c r="F621" s="59" t="s">
        <v>155</v>
      </c>
      <c r="G621" s="32" t="s">
        <v>147</v>
      </c>
      <c r="H621" s="50" t="str">
        <f t="shared" si="37"/>
        <v>10年保存</v>
      </c>
      <c r="I621" s="73" t="s">
        <v>1582</v>
      </c>
      <c r="J621" s="34">
        <v>1</v>
      </c>
      <c r="K621" s="57">
        <v>42826</v>
      </c>
      <c r="L621" s="35">
        <f t="shared" si="38"/>
        <v>46478</v>
      </c>
      <c r="M621" s="225"/>
      <c r="N621" s="226"/>
      <c r="Q621" s="14">
        <f>COUNTIF($I$499:$I$499,#REF!)</f>
        <v>0</v>
      </c>
    </row>
    <row r="622" spans="1:17" ht="26.85" customHeight="1" x14ac:dyDescent="0.15">
      <c r="A622" s="31" t="s">
        <v>463</v>
      </c>
      <c r="B622" s="32" t="s">
        <v>461</v>
      </c>
      <c r="C622" s="32" t="s">
        <v>455</v>
      </c>
      <c r="D622" s="47" t="str">
        <f>IF(A622="","",VLOOKUP(A622,[1]Rink!$A$2:$B$17,2,FALSE))</f>
        <v>建設</v>
      </c>
      <c r="E622" s="48" t="str">
        <f>IF(D622="共通",VLOOKUP(B622,[1]Rink!$C$2:$D$5,2,FALSE),IF(D622="総務",VLOOKUP(B622,[1]Rink!$C$8:$D$16,2,FALSE),IF(D622="人事",VLOOKUP(B622,[1]Rink!$C$19:$D$24,2,FALSE),IF(D622="財務",VLOOKUP(B622,[1]Rink!$C$27:$D$35,2,FALSE),IF(D622="税務",VLOOKUP(B622,[1]Rink!$C$38:$D$44,2,FALSE),IF(D622="住民",VLOOKUP(B622,[1]Rink!$C$47:$D$54,2,FALSE),IF(D622="福祉",VLOOKUP(B622,[1]Rink!$C$57:$D$65,2,FALSE),(""))))))))&amp;IF(D622="保健",VLOOKUP(B622,[1]Rink!$C$68:$D$74,2,FALSE),IF(D622="環境",VLOOKUP(B622,[1]Rink!$C$77:$D$81,2,FALSE),IF(D622="産業",VLOOKUP(B622,[1]Rink!$C$84:$D$92,2,FALSE),IF(D622="建設",VLOOKUP(B622,[1]Rink!$C$95:$D$105,2,FALSE),IF(D622="教育文化",VLOOKUP(B622,[1]Rink!$C$108:$D$115,2,FALSE),IF(D622="議会",VLOOKUP(B622,[1]Rink!$C$118:$D$123,2,FALSE),IF(D622="消防",VLOOKUP(B622,[1]Rink!$C$126:$D$131,2,FALSE),(""))))))))&amp;IF(D622="水道",VLOOKUP(B622,[1]Rink!$C$134:$D$138,2,FALSE),IF(D622="水道",VLOOKUP(B622,[1]Rink!$C$134:$D$138,2,FALSE),IF(D622="委員会等",VLOOKUP(B622,[1]Rink!$C$141:$D$146,2,FALSE),(""))))</f>
        <v>下水道</v>
      </c>
      <c r="F622" s="59" t="s">
        <v>155</v>
      </c>
      <c r="G622" s="32" t="s">
        <v>147</v>
      </c>
      <c r="H622" s="50" t="str">
        <f t="shared" si="37"/>
        <v>10年保存</v>
      </c>
      <c r="I622" s="73" t="s">
        <v>1583</v>
      </c>
      <c r="J622" s="34">
        <v>1</v>
      </c>
      <c r="K622" s="57">
        <v>42826</v>
      </c>
      <c r="L622" s="35">
        <f t="shared" si="38"/>
        <v>46478</v>
      </c>
      <c r="M622" s="225"/>
      <c r="N622" s="226"/>
      <c r="Q622" s="14">
        <f>COUNTIF($I$499:$I$499,#REF!)</f>
        <v>0</v>
      </c>
    </row>
    <row r="623" spans="1:17" ht="26.85" customHeight="1" x14ac:dyDescent="0.15">
      <c r="A623" s="31" t="s">
        <v>463</v>
      </c>
      <c r="B623" s="32" t="s">
        <v>461</v>
      </c>
      <c r="C623" s="32" t="s">
        <v>455</v>
      </c>
      <c r="D623" s="47" t="str">
        <f>IF(A623="","",VLOOKUP(A623,[1]Rink!$A$2:$B$17,2,FALSE))</f>
        <v>建設</v>
      </c>
      <c r="E623" s="48" t="str">
        <f>IF(D623="共通",VLOOKUP(B623,[1]Rink!$C$2:$D$5,2,FALSE),IF(D623="総務",VLOOKUP(B623,[1]Rink!$C$8:$D$16,2,FALSE),IF(D623="人事",VLOOKUP(B623,[1]Rink!$C$19:$D$24,2,FALSE),IF(D623="財務",VLOOKUP(B623,[1]Rink!$C$27:$D$35,2,FALSE),IF(D623="税務",VLOOKUP(B623,[1]Rink!$C$38:$D$44,2,FALSE),IF(D623="住民",VLOOKUP(B623,[1]Rink!$C$47:$D$54,2,FALSE),IF(D623="福祉",VLOOKUP(B623,[1]Rink!$C$57:$D$65,2,FALSE),(""))))))))&amp;IF(D623="保健",VLOOKUP(B623,[1]Rink!$C$68:$D$74,2,FALSE),IF(D623="環境",VLOOKUP(B623,[1]Rink!$C$77:$D$81,2,FALSE),IF(D623="産業",VLOOKUP(B623,[1]Rink!$C$84:$D$92,2,FALSE),IF(D623="建設",VLOOKUP(B623,[1]Rink!$C$95:$D$105,2,FALSE),IF(D623="教育文化",VLOOKUP(B623,[1]Rink!$C$108:$D$115,2,FALSE),IF(D623="議会",VLOOKUP(B623,[1]Rink!$C$118:$D$123,2,FALSE),IF(D623="消防",VLOOKUP(B623,[1]Rink!$C$126:$D$131,2,FALSE),(""))))))))&amp;IF(D623="水道",VLOOKUP(B623,[1]Rink!$C$134:$D$138,2,FALSE),IF(D623="水道",VLOOKUP(B623,[1]Rink!$C$134:$D$138,2,FALSE),IF(D623="委員会等",VLOOKUP(B623,[1]Rink!$C$141:$D$146,2,FALSE),(""))))</f>
        <v>下水道</v>
      </c>
      <c r="F623" s="59" t="s">
        <v>155</v>
      </c>
      <c r="G623" s="32" t="s">
        <v>147</v>
      </c>
      <c r="H623" s="50" t="str">
        <f t="shared" si="37"/>
        <v>10年保存</v>
      </c>
      <c r="I623" s="73" t="s">
        <v>1584</v>
      </c>
      <c r="J623" s="34">
        <v>1</v>
      </c>
      <c r="K623" s="57">
        <v>42826</v>
      </c>
      <c r="L623" s="35">
        <f t="shared" si="38"/>
        <v>46478</v>
      </c>
      <c r="M623" s="225"/>
      <c r="N623" s="226"/>
    </row>
    <row r="624" spans="1:17" ht="26.85" customHeight="1" x14ac:dyDescent="0.15">
      <c r="A624" s="31" t="s">
        <v>463</v>
      </c>
      <c r="B624" s="32" t="s">
        <v>461</v>
      </c>
      <c r="C624" s="32" t="s">
        <v>455</v>
      </c>
      <c r="D624" s="47" t="str">
        <f>IF(A624="","",VLOOKUP(A624,[1]Rink!$A$2:$B$17,2,FALSE))</f>
        <v>建設</v>
      </c>
      <c r="E624" s="48" t="str">
        <f>IF(D624="共通",VLOOKUP(B624,[1]Rink!$C$2:$D$5,2,FALSE),IF(D624="総務",VLOOKUP(B624,[1]Rink!$C$8:$D$16,2,FALSE),IF(D624="人事",VLOOKUP(B624,[1]Rink!$C$19:$D$24,2,FALSE),IF(D624="財務",VLOOKUP(B624,[1]Rink!$C$27:$D$35,2,FALSE),IF(D624="税務",VLOOKUP(B624,[1]Rink!$C$38:$D$44,2,FALSE),IF(D624="住民",VLOOKUP(B624,[1]Rink!$C$47:$D$54,2,FALSE),IF(D624="福祉",VLOOKUP(B624,[1]Rink!$C$57:$D$65,2,FALSE),(""))))))))&amp;IF(D624="保健",VLOOKUP(B624,[1]Rink!$C$68:$D$74,2,FALSE),IF(D624="環境",VLOOKUP(B624,[1]Rink!$C$77:$D$81,2,FALSE),IF(D624="産業",VLOOKUP(B624,[1]Rink!$C$84:$D$92,2,FALSE),IF(D624="建設",VLOOKUP(B624,[1]Rink!$C$95:$D$105,2,FALSE),IF(D624="教育文化",VLOOKUP(B624,[1]Rink!$C$108:$D$115,2,FALSE),IF(D624="議会",VLOOKUP(B624,[1]Rink!$C$118:$D$123,2,FALSE),IF(D624="消防",VLOOKUP(B624,[1]Rink!$C$126:$D$131,2,FALSE),(""))))))))&amp;IF(D624="水道",VLOOKUP(B624,[1]Rink!$C$134:$D$138,2,FALSE),IF(D624="水道",VLOOKUP(B624,[1]Rink!$C$134:$D$138,2,FALSE),IF(D624="委員会等",VLOOKUP(B624,[1]Rink!$C$141:$D$146,2,FALSE),(""))))</f>
        <v>下水道</v>
      </c>
      <c r="F624" s="59" t="s">
        <v>155</v>
      </c>
      <c r="G624" s="32" t="s">
        <v>147</v>
      </c>
      <c r="H624" s="50" t="str">
        <f t="shared" si="37"/>
        <v>10年保存</v>
      </c>
      <c r="I624" s="73" t="s">
        <v>1585</v>
      </c>
      <c r="J624" s="34">
        <v>1</v>
      </c>
      <c r="K624" s="57">
        <v>42826</v>
      </c>
      <c r="L624" s="35">
        <f t="shared" ref="L624:L644" si="39">IF(H624="10年保存",IF(K624="","",DATE(YEAR(K624)+10,MONTH(K624)-MONTH(1),DAY(31)+1)),IF(H624="5年保存",IF(K624="","",DATE(YEAR(K624)+5,MONTH(K624)-MONTH(1),DAY(31)+1)),IF(H624="2年保存",IF(K624="","",DATE(YEAR(K624)+2,MONTH(K624)-MONTH(1),DAY(31)+1)),(""))))</f>
        <v>46478</v>
      </c>
      <c r="M624" s="225"/>
      <c r="N624" s="226"/>
      <c r="Q624" s="14">
        <f>COUNTIF($I$499:$I$499,#REF!)</f>
        <v>0</v>
      </c>
    </row>
    <row r="625" spans="1:17" ht="26.85" customHeight="1" x14ac:dyDescent="0.15">
      <c r="A625" s="31" t="s">
        <v>463</v>
      </c>
      <c r="B625" s="32" t="s">
        <v>461</v>
      </c>
      <c r="C625" s="32" t="s">
        <v>455</v>
      </c>
      <c r="D625" s="47" t="str">
        <f>IF(A625="","",VLOOKUP(A625,[1]Rink!$A$2:$B$17,2,FALSE))</f>
        <v>建設</v>
      </c>
      <c r="E625" s="48" t="str">
        <f>IF(D625="共通",VLOOKUP(B625,[1]Rink!$C$2:$D$5,2,FALSE),IF(D625="総務",VLOOKUP(B625,[1]Rink!$C$8:$D$16,2,FALSE),IF(D625="人事",VLOOKUP(B625,[1]Rink!$C$19:$D$24,2,FALSE),IF(D625="財務",VLOOKUP(B625,[1]Rink!$C$27:$D$35,2,FALSE),IF(D625="税務",VLOOKUP(B625,[1]Rink!$C$38:$D$44,2,FALSE),IF(D625="住民",VLOOKUP(B625,[1]Rink!$C$47:$D$54,2,FALSE),IF(D625="福祉",VLOOKUP(B625,[1]Rink!$C$57:$D$65,2,FALSE),(""))))))))&amp;IF(D625="保健",VLOOKUP(B625,[1]Rink!$C$68:$D$74,2,FALSE),IF(D625="環境",VLOOKUP(B625,[1]Rink!$C$77:$D$81,2,FALSE),IF(D625="産業",VLOOKUP(B625,[1]Rink!$C$84:$D$92,2,FALSE),IF(D625="建設",VLOOKUP(B625,[1]Rink!$C$95:$D$105,2,FALSE),IF(D625="教育文化",VLOOKUP(B625,[1]Rink!$C$108:$D$115,2,FALSE),IF(D625="議会",VLOOKUP(B625,[1]Rink!$C$118:$D$123,2,FALSE),IF(D625="消防",VLOOKUP(B625,[1]Rink!$C$126:$D$131,2,FALSE),(""))))))))&amp;IF(D625="水道",VLOOKUP(B625,[1]Rink!$C$134:$D$138,2,FALSE),IF(D625="水道",VLOOKUP(B625,[1]Rink!$C$134:$D$138,2,FALSE),IF(D625="委員会等",VLOOKUP(B625,[1]Rink!$C$141:$D$146,2,FALSE),(""))))</f>
        <v>下水道</v>
      </c>
      <c r="F625" s="59" t="s">
        <v>155</v>
      </c>
      <c r="G625" s="32" t="s">
        <v>147</v>
      </c>
      <c r="H625" s="50" t="str">
        <f t="shared" si="37"/>
        <v>10年保存</v>
      </c>
      <c r="I625" s="73" t="s">
        <v>1586</v>
      </c>
      <c r="J625" s="34">
        <v>1</v>
      </c>
      <c r="K625" s="57">
        <v>42826</v>
      </c>
      <c r="L625" s="35">
        <f t="shared" si="39"/>
        <v>46478</v>
      </c>
      <c r="M625" s="225"/>
      <c r="N625" s="226"/>
      <c r="Q625" s="14">
        <f>COUNTIF($I$499:$I$499,#REF!)</f>
        <v>0</v>
      </c>
    </row>
    <row r="626" spans="1:17" ht="26.85" customHeight="1" x14ac:dyDescent="0.15">
      <c r="A626" s="31" t="s">
        <v>463</v>
      </c>
      <c r="B626" s="32" t="s">
        <v>461</v>
      </c>
      <c r="C626" s="32" t="s">
        <v>455</v>
      </c>
      <c r="D626" s="47" t="str">
        <f>IF(A626="","",VLOOKUP(A626,[1]Rink!$A$2:$B$17,2,FALSE))</f>
        <v>建設</v>
      </c>
      <c r="E626" s="48" t="str">
        <f>IF(D626="共通",VLOOKUP(B626,[1]Rink!$C$2:$D$5,2,FALSE),IF(D626="総務",VLOOKUP(B626,[1]Rink!$C$8:$D$16,2,FALSE),IF(D626="人事",VLOOKUP(B626,[1]Rink!$C$19:$D$24,2,FALSE),IF(D626="財務",VLOOKUP(B626,[1]Rink!$C$27:$D$35,2,FALSE),IF(D626="税務",VLOOKUP(B626,[1]Rink!$C$38:$D$44,2,FALSE),IF(D626="住民",VLOOKUP(B626,[1]Rink!$C$47:$D$54,2,FALSE),IF(D626="福祉",VLOOKUP(B626,[1]Rink!$C$57:$D$65,2,FALSE),(""))))))))&amp;IF(D626="保健",VLOOKUP(B626,[1]Rink!$C$68:$D$74,2,FALSE),IF(D626="環境",VLOOKUP(B626,[1]Rink!$C$77:$D$81,2,FALSE),IF(D626="産業",VLOOKUP(B626,[1]Rink!$C$84:$D$92,2,FALSE),IF(D626="建設",VLOOKUP(B626,[1]Rink!$C$95:$D$105,2,FALSE),IF(D626="教育文化",VLOOKUP(B626,[1]Rink!$C$108:$D$115,2,FALSE),IF(D626="議会",VLOOKUP(B626,[1]Rink!$C$118:$D$123,2,FALSE),IF(D626="消防",VLOOKUP(B626,[1]Rink!$C$126:$D$131,2,FALSE),(""))))))))&amp;IF(D626="水道",VLOOKUP(B626,[1]Rink!$C$134:$D$138,2,FALSE),IF(D626="水道",VLOOKUP(B626,[1]Rink!$C$134:$D$138,2,FALSE),IF(D626="委員会等",VLOOKUP(B626,[1]Rink!$C$141:$D$146,2,FALSE),(""))))</f>
        <v>下水道</v>
      </c>
      <c r="F626" s="59" t="s">
        <v>155</v>
      </c>
      <c r="G626" s="32" t="s">
        <v>147</v>
      </c>
      <c r="H626" s="50" t="str">
        <f t="shared" si="37"/>
        <v>10年保存</v>
      </c>
      <c r="I626" s="73" t="s">
        <v>1587</v>
      </c>
      <c r="J626" s="34">
        <v>1</v>
      </c>
      <c r="K626" s="57">
        <v>42826</v>
      </c>
      <c r="L626" s="35">
        <f t="shared" si="39"/>
        <v>46478</v>
      </c>
      <c r="M626" s="225"/>
      <c r="N626" s="226"/>
      <c r="Q626" s="14">
        <f>COUNTIF($I$499:$I$499,#REF!)</f>
        <v>0</v>
      </c>
    </row>
    <row r="627" spans="1:17" ht="26.85" customHeight="1" x14ac:dyDescent="0.15">
      <c r="A627" s="31" t="s">
        <v>463</v>
      </c>
      <c r="B627" s="32" t="s">
        <v>461</v>
      </c>
      <c r="C627" s="32" t="s">
        <v>455</v>
      </c>
      <c r="D627" s="47" t="str">
        <f>IF(A627="","",VLOOKUP(A627,[1]Rink!$A$2:$B$17,2,FALSE))</f>
        <v>建設</v>
      </c>
      <c r="E627" s="48" t="str">
        <f>IF(D627="共通",VLOOKUP(B627,[1]Rink!$C$2:$D$5,2,FALSE),IF(D627="総務",VLOOKUP(B627,[1]Rink!$C$8:$D$16,2,FALSE),IF(D627="人事",VLOOKUP(B627,[1]Rink!$C$19:$D$24,2,FALSE),IF(D627="財務",VLOOKUP(B627,[1]Rink!$C$27:$D$35,2,FALSE),IF(D627="税務",VLOOKUP(B627,[1]Rink!$C$38:$D$44,2,FALSE),IF(D627="住民",VLOOKUP(B627,[1]Rink!$C$47:$D$54,2,FALSE),IF(D627="福祉",VLOOKUP(B627,[1]Rink!$C$57:$D$65,2,FALSE),(""))))))))&amp;IF(D627="保健",VLOOKUP(B627,[1]Rink!$C$68:$D$74,2,FALSE),IF(D627="環境",VLOOKUP(B627,[1]Rink!$C$77:$D$81,2,FALSE),IF(D627="産業",VLOOKUP(B627,[1]Rink!$C$84:$D$92,2,FALSE),IF(D627="建設",VLOOKUP(B627,[1]Rink!$C$95:$D$105,2,FALSE),IF(D627="教育文化",VLOOKUP(B627,[1]Rink!$C$108:$D$115,2,FALSE),IF(D627="議会",VLOOKUP(B627,[1]Rink!$C$118:$D$123,2,FALSE),IF(D627="消防",VLOOKUP(B627,[1]Rink!$C$126:$D$131,2,FALSE),(""))))))))&amp;IF(D627="水道",VLOOKUP(B627,[1]Rink!$C$134:$D$138,2,FALSE),IF(D627="水道",VLOOKUP(B627,[1]Rink!$C$134:$D$138,2,FALSE),IF(D627="委員会等",VLOOKUP(B627,[1]Rink!$C$141:$D$146,2,FALSE),(""))))</f>
        <v>下水道</v>
      </c>
      <c r="F627" s="59" t="s">
        <v>155</v>
      </c>
      <c r="G627" s="32" t="s">
        <v>147</v>
      </c>
      <c r="H627" s="50" t="str">
        <f t="shared" si="37"/>
        <v>10年保存</v>
      </c>
      <c r="I627" s="73" t="s">
        <v>1588</v>
      </c>
      <c r="J627" s="34">
        <v>1</v>
      </c>
      <c r="K627" s="57">
        <v>42826</v>
      </c>
      <c r="L627" s="35">
        <f t="shared" si="39"/>
        <v>46478</v>
      </c>
      <c r="M627" s="225"/>
      <c r="N627" s="226"/>
      <c r="Q627" s="14">
        <f>COUNTIF($I$499:$I$499,#REF!)</f>
        <v>0</v>
      </c>
    </row>
    <row r="628" spans="1:17" ht="26.85" customHeight="1" x14ac:dyDescent="0.15">
      <c r="A628" s="31" t="s">
        <v>463</v>
      </c>
      <c r="B628" s="32" t="s">
        <v>461</v>
      </c>
      <c r="C628" s="32" t="s">
        <v>455</v>
      </c>
      <c r="D628" s="47" t="str">
        <f>IF(A628="","",VLOOKUP(A628,[1]Rink!$A$2:$B$17,2,FALSE))</f>
        <v>建設</v>
      </c>
      <c r="E628" s="48" t="str">
        <f>IF(D628="共通",VLOOKUP(B628,[1]Rink!$C$2:$D$5,2,FALSE),IF(D628="総務",VLOOKUP(B628,[1]Rink!$C$8:$D$16,2,FALSE),IF(D628="人事",VLOOKUP(B628,[1]Rink!$C$19:$D$24,2,FALSE),IF(D628="財務",VLOOKUP(B628,[1]Rink!$C$27:$D$35,2,FALSE),IF(D628="税務",VLOOKUP(B628,[1]Rink!$C$38:$D$44,2,FALSE),IF(D628="住民",VLOOKUP(B628,[1]Rink!$C$47:$D$54,2,FALSE),IF(D628="福祉",VLOOKUP(B628,[1]Rink!$C$57:$D$65,2,FALSE),(""))))))))&amp;IF(D628="保健",VLOOKUP(B628,[1]Rink!$C$68:$D$74,2,FALSE),IF(D628="環境",VLOOKUP(B628,[1]Rink!$C$77:$D$81,2,FALSE),IF(D628="産業",VLOOKUP(B628,[1]Rink!$C$84:$D$92,2,FALSE),IF(D628="建設",VLOOKUP(B628,[1]Rink!$C$95:$D$105,2,FALSE),IF(D628="教育文化",VLOOKUP(B628,[1]Rink!$C$108:$D$115,2,FALSE),IF(D628="議会",VLOOKUP(B628,[1]Rink!$C$118:$D$123,2,FALSE),IF(D628="消防",VLOOKUP(B628,[1]Rink!$C$126:$D$131,2,FALSE),(""))))))))&amp;IF(D628="水道",VLOOKUP(B628,[1]Rink!$C$134:$D$138,2,FALSE),IF(D628="水道",VLOOKUP(B628,[1]Rink!$C$134:$D$138,2,FALSE),IF(D628="委員会等",VLOOKUP(B628,[1]Rink!$C$141:$D$146,2,FALSE),(""))))</f>
        <v>下水道</v>
      </c>
      <c r="F628" s="59" t="s">
        <v>155</v>
      </c>
      <c r="G628" s="32" t="s">
        <v>147</v>
      </c>
      <c r="H628" s="50" t="str">
        <f t="shared" si="37"/>
        <v>10年保存</v>
      </c>
      <c r="I628" s="73" t="s">
        <v>1589</v>
      </c>
      <c r="J628" s="34">
        <v>1</v>
      </c>
      <c r="K628" s="57">
        <v>42826</v>
      </c>
      <c r="L628" s="35">
        <f t="shared" si="39"/>
        <v>46478</v>
      </c>
      <c r="M628" s="225"/>
      <c r="N628" s="226"/>
      <c r="Q628" s="14">
        <f>COUNTIF($I$499:$I$499,#REF!)</f>
        <v>0</v>
      </c>
    </row>
    <row r="629" spans="1:17" ht="26.85" customHeight="1" x14ac:dyDescent="0.15">
      <c r="A629" s="31" t="s">
        <v>463</v>
      </c>
      <c r="B629" s="32" t="s">
        <v>461</v>
      </c>
      <c r="C629" s="32" t="s">
        <v>455</v>
      </c>
      <c r="D629" s="47" t="str">
        <f>IF(A629="","",VLOOKUP(A629,[1]Rink!$A$2:$B$17,2,FALSE))</f>
        <v>建設</v>
      </c>
      <c r="E629" s="48" t="str">
        <f>IF(D629="共通",VLOOKUP(B629,[1]Rink!$C$2:$D$5,2,FALSE),IF(D629="総務",VLOOKUP(B629,[1]Rink!$C$8:$D$16,2,FALSE),IF(D629="人事",VLOOKUP(B629,[1]Rink!$C$19:$D$24,2,FALSE),IF(D629="財務",VLOOKUP(B629,[1]Rink!$C$27:$D$35,2,FALSE),IF(D629="税務",VLOOKUP(B629,[1]Rink!$C$38:$D$44,2,FALSE),IF(D629="住民",VLOOKUP(B629,[1]Rink!$C$47:$D$54,2,FALSE),IF(D629="福祉",VLOOKUP(B629,[1]Rink!$C$57:$D$65,2,FALSE),(""))))))))&amp;IF(D629="保健",VLOOKUP(B629,[1]Rink!$C$68:$D$74,2,FALSE),IF(D629="環境",VLOOKUP(B629,[1]Rink!$C$77:$D$81,2,FALSE),IF(D629="産業",VLOOKUP(B629,[1]Rink!$C$84:$D$92,2,FALSE),IF(D629="建設",VLOOKUP(B629,[1]Rink!$C$95:$D$105,2,FALSE),IF(D629="教育文化",VLOOKUP(B629,[1]Rink!$C$108:$D$115,2,FALSE),IF(D629="議会",VLOOKUP(B629,[1]Rink!$C$118:$D$123,2,FALSE),IF(D629="消防",VLOOKUP(B629,[1]Rink!$C$126:$D$131,2,FALSE),(""))))))))&amp;IF(D629="水道",VLOOKUP(B629,[1]Rink!$C$134:$D$138,2,FALSE),IF(D629="水道",VLOOKUP(B629,[1]Rink!$C$134:$D$138,2,FALSE),IF(D629="委員会等",VLOOKUP(B629,[1]Rink!$C$141:$D$146,2,FALSE),(""))))</f>
        <v>下水道</v>
      </c>
      <c r="F629" s="59" t="s">
        <v>155</v>
      </c>
      <c r="G629" s="32" t="s">
        <v>147</v>
      </c>
      <c r="H629" s="50" t="str">
        <f t="shared" si="37"/>
        <v>10年保存</v>
      </c>
      <c r="I629" s="73" t="s">
        <v>1590</v>
      </c>
      <c r="J629" s="34">
        <v>1</v>
      </c>
      <c r="K629" s="57">
        <v>42826</v>
      </c>
      <c r="L629" s="35">
        <f t="shared" si="39"/>
        <v>46478</v>
      </c>
      <c r="M629" s="225"/>
      <c r="N629" s="226"/>
      <c r="Q629" s="14">
        <f>COUNTIF($I$499:$I$499,#REF!)</f>
        <v>0</v>
      </c>
    </row>
    <row r="630" spans="1:17" ht="26.85" customHeight="1" x14ac:dyDescent="0.15">
      <c r="A630" s="31" t="s">
        <v>463</v>
      </c>
      <c r="B630" s="32" t="s">
        <v>461</v>
      </c>
      <c r="C630" s="32" t="s">
        <v>455</v>
      </c>
      <c r="D630" s="47" t="str">
        <f>IF(A630="","",VLOOKUP(A630,[1]Rink!$A$2:$B$17,2,FALSE))</f>
        <v>建設</v>
      </c>
      <c r="E630" s="48" t="str">
        <f>IF(D630="共通",VLOOKUP(B630,[1]Rink!$C$2:$D$5,2,FALSE),IF(D630="総務",VLOOKUP(B630,[1]Rink!$C$8:$D$16,2,FALSE),IF(D630="人事",VLOOKUP(B630,[1]Rink!$C$19:$D$24,2,FALSE),IF(D630="財務",VLOOKUP(B630,[1]Rink!$C$27:$D$35,2,FALSE),IF(D630="税務",VLOOKUP(B630,[1]Rink!$C$38:$D$44,2,FALSE),IF(D630="住民",VLOOKUP(B630,[1]Rink!$C$47:$D$54,2,FALSE),IF(D630="福祉",VLOOKUP(B630,[1]Rink!$C$57:$D$65,2,FALSE),(""))))))))&amp;IF(D630="保健",VLOOKUP(B630,[1]Rink!$C$68:$D$74,2,FALSE),IF(D630="環境",VLOOKUP(B630,[1]Rink!$C$77:$D$81,2,FALSE),IF(D630="産業",VLOOKUP(B630,[1]Rink!$C$84:$D$92,2,FALSE),IF(D630="建設",VLOOKUP(B630,[1]Rink!$C$95:$D$105,2,FALSE),IF(D630="教育文化",VLOOKUP(B630,[1]Rink!$C$108:$D$115,2,FALSE),IF(D630="議会",VLOOKUP(B630,[1]Rink!$C$118:$D$123,2,FALSE),IF(D630="消防",VLOOKUP(B630,[1]Rink!$C$126:$D$131,2,FALSE),(""))))))))&amp;IF(D630="水道",VLOOKUP(B630,[1]Rink!$C$134:$D$138,2,FALSE),IF(D630="水道",VLOOKUP(B630,[1]Rink!$C$134:$D$138,2,FALSE),IF(D630="委員会等",VLOOKUP(B630,[1]Rink!$C$141:$D$146,2,FALSE),(""))))</f>
        <v>下水道</v>
      </c>
      <c r="F630" s="59" t="s">
        <v>155</v>
      </c>
      <c r="G630" s="32" t="s">
        <v>147</v>
      </c>
      <c r="H630" s="50" t="str">
        <f t="shared" si="37"/>
        <v>10年保存</v>
      </c>
      <c r="I630" s="73" t="s">
        <v>1591</v>
      </c>
      <c r="J630" s="34">
        <v>1</v>
      </c>
      <c r="K630" s="57">
        <v>42826</v>
      </c>
      <c r="L630" s="35">
        <f t="shared" si="39"/>
        <v>46478</v>
      </c>
      <c r="M630" s="225"/>
      <c r="N630" s="226"/>
      <c r="Q630" s="14">
        <f>COUNTIF($I$499:$I$499,#REF!)</f>
        <v>0</v>
      </c>
    </row>
    <row r="631" spans="1:17" ht="26.85" customHeight="1" x14ac:dyDescent="0.15">
      <c r="A631" s="31" t="s">
        <v>463</v>
      </c>
      <c r="B631" s="32" t="s">
        <v>461</v>
      </c>
      <c r="C631" s="32" t="s">
        <v>455</v>
      </c>
      <c r="D631" s="47" t="str">
        <f>IF(A631="","",VLOOKUP(A631,[1]Rink!$A$2:$B$17,2,FALSE))</f>
        <v>建設</v>
      </c>
      <c r="E631" s="48" t="str">
        <f>IF(D631="共通",VLOOKUP(B631,[1]Rink!$C$2:$D$5,2,FALSE),IF(D631="総務",VLOOKUP(B631,[1]Rink!$C$8:$D$16,2,FALSE),IF(D631="人事",VLOOKUP(B631,[1]Rink!$C$19:$D$24,2,FALSE),IF(D631="財務",VLOOKUP(B631,[1]Rink!$C$27:$D$35,2,FALSE),IF(D631="税務",VLOOKUP(B631,[1]Rink!$C$38:$D$44,2,FALSE),IF(D631="住民",VLOOKUP(B631,[1]Rink!$C$47:$D$54,2,FALSE),IF(D631="福祉",VLOOKUP(B631,[1]Rink!$C$57:$D$65,2,FALSE),(""))))))))&amp;IF(D631="保健",VLOOKUP(B631,[1]Rink!$C$68:$D$74,2,FALSE),IF(D631="環境",VLOOKUP(B631,[1]Rink!$C$77:$D$81,2,FALSE),IF(D631="産業",VLOOKUP(B631,[1]Rink!$C$84:$D$92,2,FALSE),IF(D631="建設",VLOOKUP(B631,[1]Rink!$C$95:$D$105,2,FALSE),IF(D631="教育文化",VLOOKUP(B631,[1]Rink!$C$108:$D$115,2,FALSE),IF(D631="議会",VLOOKUP(B631,[1]Rink!$C$118:$D$123,2,FALSE),IF(D631="消防",VLOOKUP(B631,[1]Rink!$C$126:$D$131,2,FALSE),(""))))))))&amp;IF(D631="水道",VLOOKUP(B631,[1]Rink!$C$134:$D$138,2,FALSE),IF(D631="水道",VLOOKUP(B631,[1]Rink!$C$134:$D$138,2,FALSE),IF(D631="委員会等",VLOOKUP(B631,[1]Rink!$C$141:$D$146,2,FALSE),(""))))</f>
        <v>下水道</v>
      </c>
      <c r="F631" s="59" t="s">
        <v>155</v>
      </c>
      <c r="G631" s="32" t="s">
        <v>147</v>
      </c>
      <c r="H631" s="50" t="str">
        <f t="shared" si="37"/>
        <v>10年保存</v>
      </c>
      <c r="I631" s="73" t="s">
        <v>1592</v>
      </c>
      <c r="J631" s="34">
        <v>1</v>
      </c>
      <c r="K631" s="57">
        <v>42826</v>
      </c>
      <c r="L631" s="35">
        <f t="shared" si="39"/>
        <v>46478</v>
      </c>
      <c r="M631" s="225"/>
      <c r="N631" s="226"/>
      <c r="Q631" s="14">
        <f>COUNTIF($I$499:$I$499,#REF!)</f>
        <v>0</v>
      </c>
    </row>
    <row r="632" spans="1:17" ht="26.85" customHeight="1" x14ac:dyDescent="0.15">
      <c r="A632" s="31" t="s">
        <v>463</v>
      </c>
      <c r="B632" s="32" t="s">
        <v>461</v>
      </c>
      <c r="C632" s="32" t="s">
        <v>455</v>
      </c>
      <c r="D632" s="47" t="str">
        <f>IF(A632="","",VLOOKUP(A632,[1]Rink!$A$2:$B$17,2,FALSE))</f>
        <v>建設</v>
      </c>
      <c r="E632" s="48" t="str">
        <f>IF(D632="共通",VLOOKUP(B632,[1]Rink!$C$2:$D$5,2,FALSE),IF(D632="総務",VLOOKUP(B632,[1]Rink!$C$8:$D$16,2,FALSE),IF(D632="人事",VLOOKUP(B632,[1]Rink!$C$19:$D$24,2,FALSE),IF(D632="財務",VLOOKUP(B632,[1]Rink!$C$27:$D$35,2,FALSE),IF(D632="税務",VLOOKUP(B632,[1]Rink!$C$38:$D$44,2,FALSE),IF(D632="住民",VLOOKUP(B632,[1]Rink!$C$47:$D$54,2,FALSE),IF(D632="福祉",VLOOKUP(B632,[1]Rink!$C$57:$D$65,2,FALSE),(""))))))))&amp;IF(D632="保健",VLOOKUP(B632,[1]Rink!$C$68:$D$74,2,FALSE),IF(D632="環境",VLOOKUP(B632,[1]Rink!$C$77:$D$81,2,FALSE),IF(D632="産業",VLOOKUP(B632,[1]Rink!$C$84:$D$92,2,FALSE),IF(D632="建設",VLOOKUP(B632,[1]Rink!$C$95:$D$105,2,FALSE),IF(D632="教育文化",VLOOKUP(B632,[1]Rink!$C$108:$D$115,2,FALSE),IF(D632="議会",VLOOKUP(B632,[1]Rink!$C$118:$D$123,2,FALSE),IF(D632="消防",VLOOKUP(B632,[1]Rink!$C$126:$D$131,2,FALSE),(""))))))))&amp;IF(D632="水道",VLOOKUP(B632,[1]Rink!$C$134:$D$138,2,FALSE),IF(D632="水道",VLOOKUP(B632,[1]Rink!$C$134:$D$138,2,FALSE),IF(D632="委員会等",VLOOKUP(B632,[1]Rink!$C$141:$D$146,2,FALSE),(""))))</f>
        <v>下水道</v>
      </c>
      <c r="F632" s="59" t="s">
        <v>155</v>
      </c>
      <c r="G632" s="32" t="s">
        <v>147</v>
      </c>
      <c r="H632" s="50" t="str">
        <f t="shared" si="37"/>
        <v>10年保存</v>
      </c>
      <c r="I632" s="73" t="s">
        <v>1593</v>
      </c>
      <c r="J632" s="34">
        <v>1</v>
      </c>
      <c r="K632" s="57">
        <v>42826</v>
      </c>
      <c r="L632" s="35">
        <f t="shared" si="39"/>
        <v>46478</v>
      </c>
      <c r="M632" s="225"/>
      <c r="N632" s="226"/>
      <c r="Q632" s="14">
        <f>COUNTIF($I$499:$I$499,#REF!)</f>
        <v>0</v>
      </c>
    </row>
    <row r="633" spans="1:17" ht="26.85" customHeight="1" x14ac:dyDescent="0.15">
      <c r="A633" s="31" t="s">
        <v>463</v>
      </c>
      <c r="B633" s="32" t="s">
        <v>461</v>
      </c>
      <c r="C633" s="32" t="s">
        <v>455</v>
      </c>
      <c r="D633" s="47" t="str">
        <f>IF(A633="","",VLOOKUP(A633,[1]Rink!$A$2:$B$17,2,FALSE))</f>
        <v>建設</v>
      </c>
      <c r="E633" s="48" t="str">
        <f>IF(D633="共通",VLOOKUP(B633,[1]Rink!$C$2:$D$5,2,FALSE),IF(D633="総務",VLOOKUP(B633,[1]Rink!$C$8:$D$16,2,FALSE),IF(D633="人事",VLOOKUP(B633,[1]Rink!$C$19:$D$24,2,FALSE),IF(D633="財務",VLOOKUP(B633,[1]Rink!$C$27:$D$35,2,FALSE),IF(D633="税務",VLOOKUP(B633,[1]Rink!$C$38:$D$44,2,FALSE),IF(D633="住民",VLOOKUP(B633,[1]Rink!$C$47:$D$54,2,FALSE),IF(D633="福祉",VLOOKUP(B633,[1]Rink!$C$57:$D$65,2,FALSE),(""))))))))&amp;IF(D633="保健",VLOOKUP(B633,[1]Rink!$C$68:$D$74,2,FALSE),IF(D633="環境",VLOOKUP(B633,[1]Rink!$C$77:$D$81,2,FALSE),IF(D633="産業",VLOOKUP(B633,[1]Rink!$C$84:$D$92,2,FALSE),IF(D633="建設",VLOOKUP(B633,[1]Rink!$C$95:$D$105,2,FALSE),IF(D633="教育文化",VLOOKUP(B633,[1]Rink!$C$108:$D$115,2,FALSE),IF(D633="議会",VLOOKUP(B633,[1]Rink!$C$118:$D$123,2,FALSE),IF(D633="消防",VLOOKUP(B633,[1]Rink!$C$126:$D$131,2,FALSE),(""))))))))&amp;IF(D633="水道",VLOOKUP(B633,[1]Rink!$C$134:$D$138,2,FALSE),IF(D633="水道",VLOOKUP(B633,[1]Rink!$C$134:$D$138,2,FALSE),IF(D633="委員会等",VLOOKUP(B633,[1]Rink!$C$141:$D$146,2,FALSE),(""))))</f>
        <v>下水道</v>
      </c>
      <c r="F633" s="59" t="s">
        <v>155</v>
      </c>
      <c r="G633" s="32" t="s">
        <v>147</v>
      </c>
      <c r="H633" s="50" t="str">
        <f t="shared" si="37"/>
        <v>10年保存</v>
      </c>
      <c r="I633" s="73" t="s">
        <v>1594</v>
      </c>
      <c r="J633" s="34">
        <v>1</v>
      </c>
      <c r="K633" s="57">
        <v>42826</v>
      </c>
      <c r="L633" s="35">
        <f t="shared" si="39"/>
        <v>46478</v>
      </c>
      <c r="M633" s="225"/>
      <c r="N633" s="226"/>
      <c r="Q633" s="14">
        <f>COUNTIF($I$499:$I$499,#REF!)</f>
        <v>0</v>
      </c>
    </row>
    <row r="634" spans="1:17" ht="26.85" customHeight="1" x14ac:dyDescent="0.15">
      <c r="A634" s="31" t="s">
        <v>463</v>
      </c>
      <c r="B634" s="32" t="s">
        <v>461</v>
      </c>
      <c r="C634" s="32" t="s">
        <v>455</v>
      </c>
      <c r="D634" s="47" t="str">
        <f>IF(A634="","",VLOOKUP(A634,[1]Rink!$A$2:$B$17,2,FALSE))</f>
        <v>建設</v>
      </c>
      <c r="E634" s="48" t="str">
        <f>IF(D634="共通",VLOOKUP(B634,[1]Rink!$C$2:$D$5,2,FALSE),IF(D634="総務",VLOOKUP(B634,[1]Rink!$C$8:$D$16,2,FALSE),IF(D634="人事",VLOOKUP(B634,[1]Rink!$C$19:$D$24,2,FALSE),IF(D634="財務",VLOOKUP(B634,[1]Rink!$C$27:$D$35,2,FALSE),IF(D634="税務",VLOOKUP(B634,[1]Rink!$C$38:$D$44,2,FALSE),IF(D634="住民",VLOOKUP(B634,[1]Rink!$C$47:$D$54,2,FALSE),IF(D634="福祉",VLOOKUP(B634,[1]Rink!$C$57:$D$65,2,FALSE),(""))))))))&amp;IF(D634="保健",VLOOKUP(B634,[1]Rink!$C$68:$D$74,2,FALSE),IF(D634="環境",VLOOKUP(B634,[1]Rink!$C$77:$D$81,2,FALSE),IF(D634="産業",VLOOKUP(B634,[1]Rink!$C$84:$D$92,2,FALSE),IF(D634="建設",VLOOKUP(B634,[1]Rink!$C$95:$D$105,2,FALSE),IF(D634="教育文化",VLOOKUP(B634,[1]Rink!$C$108:$D$115,2,FALSE),IF(D634="議会",VLOOKUP(B634,[1]Rink!$C$118:$D$123,2,FALSE),IF(D634="消防",VLOOKUP(B634,[1]Rink!$C$126:$D$131,2,FALSE),(""))))))))&amp;IF(D634="水道",VLOOKUP(B634,[1]Rink!$C$134:$D$138,2,FALSE),IF(D634="水道",VLOOKUP(B634,[1]Rink!$C$134:$D$138,2,FALSE),IF(D634="委員会等",VLOOKUP(B634,[1]Rink!$C$141:$D$146,2,FALSE),(""))))</f>
        <v>下水道</v>
      </c>
      <c r="F634" s="59" t="s">
        <v>155</v>
      </c>
      <c r="G634" s="32" t="s">
        <v>147</v>
      </c>
      <c r="H634" s="50" t="str">
        <f t="shared" si="37"/>
        <v>10年保存</v>
      </c>
      <c r="I634" s="73" t="s">
        <v>1595</v>
      </c>
      <c r="J634" s="34">
        <v>1</v>
      </c>
      <c r="K634" s="57">
        <v>42826</v>
      </c>
      <c r="L634" s="35">
        <f t="shared" si="39"/>
        <v>46478</v>
      </c>
      <c r="M634" s="225"/>
      <c r="N634" s="226"/>
      <c r="Q634" s="14">
        <f>COUNTIF($I$499:$I$499,#REF!)</f>
        <v>0</v>
      </c>
    </row>
    <row r="635" spans="1:17" ht="26.85" customHeight="1" x14ac:dyDescent="0.15">
      <c r="A635" s="31" t="s">
        <v>463</v>
      </c>
      <c r="B635" s="32" t="s">
        <v>461</v>
      </c>
      <c r="C635" s="32" t="s">
        <v>455</v>
      </c>
      <c r="D635" s="47" t="str">
        <f>IF(A635="","",VLOOKUP(A635,[1]Rink!$A$2:$B$17,2,FALSE))</f>
        <v>建設</v>
      </c>
      <c r="E635" s="48" t="str">
        <f>IF(D635="共通",VLOOKUP(B635,[1]Rink!$C$2:$D$5,2,FALSE),IF(D635="総務",VLOOKUP(B635,[1]Rink!$C$8:$D$16,2,FALSE),IF(D635="人事",VLOOKUP(B635,[1]Rink!$C$19:$D$24,2,FALSE),IF(D635="財務",VLOOKUP(B635,[1]Rink!$C$27:$D$35,2,FALSE),IF(D635="税務",VLOOKUP(B635,[1]Rink!$C$38:$D$44,2,FALSE),IF(D635="住民",VLOOKUP(B635,[1]Rink!$C$47:$D$54,2,FALSE),IF(D635="福祉",VLOOKUP(B635,[1]Rink!$C$57:$D$65,2,FALSE),(""))))))))&amp;IF(D635="保健",VLOOKUP(B635,[1]Rink!$C$68:$D$74,2,FALSE),IF(D635="環境",VLOOKUP(B635,[1]Rink!$C$77:$D$81,2,FALSE),IF(D635="産業",VLOOKUP(B635,[1]Rink!$C$84:$D$92,2,FALSE),IF(D635="建設",VLOOKUP(B635,[1]Rink!$C$95:$D$105,2,FALSE),IF(D635="教育文化",VLOOKUP(B635,[1]Rink!$C$108:$D$115,2,FALSE),IF(D635="議会",VLOOKUP(B635,[1]Rink!$C$118:$D$123,2,FALSE),IF(D635="消防",VLOOKUP(B635,[1]Rink!$C$126:$D$131,2,FALSE),(""))))))))&amp;IF(D635="水道",VLOOKUP(B635,[1]Rink!$C$134:$D$138,2,FALSE),IF(D635="水道",VLOOKUP(B635,[1]Rink!$C$134:$D$138,2,FALSE),IF(D635="委員会等",VLOOKUP(B635,[1]Rink!$C$141:$D$146,2,FALSE),(""))))</f>
        <v>下水道</v>
      </c>
      <c r="F635" s="59" t="s">
        <v>155</v>
      </c>
      <c r="G635" s="32" t="s">
        <v>147</v>
      </c>
      <c r="H635" s="50" t="str">
        <f t="shared" si="37"/>
        <v>10年保存</v>
      </c>
      <c r="I635" s="73" t="s">
        <v>1596</v>
      </c>
      <c r="J635" s="34">
        <v>1</v>
      </c>
      <c r="K635" s="57">
        <v>42826</v>
      </c>
      <c r="L635" s="35">
        <f t="shared" si="39"/>
        <v>46478</v>
      </c>
      <c r="M635" s="225"/>
      <c r="N635" s="226"/>
      <c r="Q635" s="14">
        <f>COUNTIF($I$499:$I$499,#REF!)</f>
        <v>0</v>
      </c>
    </row>
    <row r="636" spans="1:17" ht="26.85" customHeight="1" x14ac:dyDescent="0.15">
      <c r="A636" s="31" t="s">
        <v>463</v>
      </c>
      <c r="B636" s="32" t="s">
        <v>461</v>
      </c>
      <c r="C636" s="32" t="s">
        <v>455</v>
      </c>
      <c r="D636" s="47" t="str">
        <f>IF(A636="","",VLOOKUP(A636,[1]Rink!$A$2:$B$17,2,FALSE))</f>
        <v>建設</v>
      </c>
      <c r="E636" s="48" t="str">
        <f>IF(D636="共通",VLOOKUP(B636,[1]Rink!$C$2:$D$5,2,FALSE),IF(D636="総務",VLOOKUP(B636,[1]Rink!$C$8:$D$16,2,FALSE),IF(D636="人事",VLOOKUP(B636,[1]Rink!$C$19:$D$24,2,FALSE),IF(D636="財務",VLOOKUP(B636,[1]Rink!$C$27:$D$35,2,FALSE),IF(D636="税務",VLOOKUP(B636,[1]Rink!$C$38:$D$44,2,FALSE),IF(D636="住民",VLOOKUP(B636,[1]Rink!$C$47:$D$54,2,FALSE),IF(D636="福祉",VLOOKUP(B636,[1]Rink!$C$57:$D$65,2,FALSE),(""))))))))&amp;IF(D636="保健",VLOOKUP(B636,[1]Rink!$C$68:$D$74,2,FALSE),IF(D636="環境",VLOOKUP(B636,[1]Rink!$C$77:$D$81,2,FALSE),IF(D636="産業",VLOOKUP(B636,[1]Rink!$C$84:$D$92,2,FALSE),IF(D636="建設",VLOOKUP(B636,[1]Rink!$C$95:$D$105,2,FALSE),IF(D636="教育文化",VLOOKUP(B636,[1]Rink!$C$108:$D$115,2,FALSE),IF(D636="議会",VLOOKUP(B636,[1]Rink!$C$118:$D$123,2,FALSE),IF(D636="消防",VLOOKUP(B636,[1]Rink!$C$126:$D$131,2,FALSE),(""))))))))&amp;IF(D636="水道",VLOOKUP(B636,[1]Rink!$C$134:$D$138,2,FALSE),IF(D636="水道",VLOOKUP(B636,[1]Rink!$C$134:$D$138,2,FALSE),IF(D636="委員会等",VLOOKUP(B636,[1]Rink!$C$141:$D$146,2,FALSE),(""))))</f>
        <v>下水道</v>
      </c>
      <c r="F636" s="59" t="s">
        <v>155</v>
      </c>
      <c r="G636" s="32" t="s">
        <v>147</v>
      </c>
      <c r="H636" s="50" t="str">
        <f t="shared" si="37"/>
        <v>10年保存</v>
      </c>
      <c r="I636" s="73" t="s">
        <v>1597</v>
      </c>
      <c r="J636" s="34">
        <v>1</v>
      </c>
      <c r="K636" s="57">
        <v>42826</v>
      </c>
      <c r="L636" s="35">
        <f t="shared" si="39"/>
        <v>46478</v>
      </c>
      <c r="M636" s="225"/>
      <c r="N636" s="226"/>
      <c r="Q636" s="14">
        <f>COUNTIF($I$499:$I$499,#REF!)</f>
        <v>0</v>
      </c>
    </row>
    <row r="637" spans="1:17" ht="26.85" customHeight="1" x14ac:dyDescent="0.15">
      <c r="A637" s="31" t="s">
        <v>463</v>
      </c>
      <c r="B637" s="32" t="s">
        <v>461</v>
      </c>
      <c r="C637" s="32" t="s">
        <v>455</v>
      </c>
      <c r="D637" s="47" t="str">
        <f>IF(A637="","",VLOOKUP(A637,[1]Rink!$A$2:$B$17,2,FALSE))</f>
        <v>建設</v>
      </c>
      <c r="E637" s="48" t="str">
        <f>IF(D637="共通",VLOOKUP(B637,[1]Rink!$C$2:$D$5,2,FALSE),IF(D637="総務",VLOOKUP(B637,[1]Rink!$C$8:$D$16,2,FALSE),IF(D637="人事",VLOOKUP(B637,[1]Rink!$C$19:$D$24,2,FALSE),IF(D637="財務",VLOOKUP(B637,[1]Rink!$C$27:$D$35,2,FALSE),IF(D637="税務",VLOOKUP(B637,[1]Rink!$C$38:$D$44,2,FALSE),IF(D637="住民",VLOOKUP(B637,[1]Rink!$C$47:$D$54,2,FALSE),IF(D637="福祉",VLOOKUP(B637,[1]Rink!$C$57:$D$65,2,FALSE),(""))))))))&amp;IF(D637="保健",VLOOKUP(B637,[1]Rink!$C$68:$D$74,2,FALSE),IF(D637="環境",VLOOKUP(B637,[1]Rink!$C$77:$D$81,2,FALSE),IF(D637="産業",VLOOKUP(B637,[1]Rink!$C$84:$D$92,2,FALSE),IF(D637="建設",VLOOKUP(B637,[1]Rink!$C$95:$D$105,2,FALSE),IF(D637="教育文化",VLOOKUP(B637,[1]Rink!$C$108:$D$115,2,FALSE),IF(D637="議会",VLOOKUP(B637,[1]Rink!$C$118:$D$123,2,FALSE),IF(D637="消防",VLOOKUP(B637,[1]Rink!$C$126:$D$131,2,FALSE),(""))))))))&amp;IF(D637="水道",VLOOKUP(B637,[1]Rink!$C$134:$D$138,2,FALSE),IF(D637="水道",VLOOKUP(B637,[1]Rink!$C$134:$D$138,2,FALSE),IF(D637="委員会等",VLOOKUP(B637,[1]Rink!$C$141:$D$146,2,FALSE),(""))))</f>
        <v>下水道</v>
      </c>
      <c r="F637" s="59" t="s">
        <v>155</v>
      </c>
      <c r="G637" s="32" t="s">
        <v>147</v>
      </c>
      <c r="H637" s="50" t="str">
        <f t="shared" si="37"/>
        <v>10年保存</v>
      </c>
      <c r="I637" s="73" t="s">
        <v>1598</v>
      </c>
      <c r="J637" s="34">
        <v>1</v>
      </c>
      <c r="K637" s="57">
        <v>42826</v>
      </c>
      <c r="L637" s="35">
        <f t="shared" si="39"/>
        <v>46478</v>
      </c>
      <c r="M637" s="225"/>
      <c r="N637" s="226"/>
      <c r="Q637" s="14">
        <f>COUNTIF($I$499:$I$499,#REF!)</f>
        <v>0</v>
      </c>
    </row>
    <row r="638" spans="1:17" ht="26.85" customHeight="1" x14ac:dyDescent="0.15">
      <c r="A638" s="31" t="s">
        <v>463</v>
      </c>
      <c r="B638" s="32" t="s">
        <v>461</v>
      </c>
      <c r="C638" s="32" t="s">
        <v>455</v>
      </c>
      <c r="D638" s="47" t="str">
        <f>IF(A638="","",VLOOKUP(A638,[1]Rink!$A$2:$B$17,2,FALSE))</f>
        <v>建設</v>
      </c>
      <c r="E638" s="48" t="str">
        <f>IF(D638="共通",VLOOKUP(B638,[1]Rink!$C$2:$D$5,2,FALSE),IF(D638="総務",VLOOKUP(B638,[1]Rink!$C$8:$D$16,2,FALSE),IF(D638="人事",VLOOKUP(B638,[1]Rink!$C$19:$D$24,2,FALSE),IF(D638="財務",VLOOKUP(B638,[1]Rink!$C$27:$D$35,2,FALSE),IF(D638="税務",VLOOKUP(B638,[1]Rink!$C$38:$D$44,2,FALSE),IF(D638="住民",VLOOKUP(B638,[1]Rink!$C$47:$D$54,2,FALSE),IF(D638="福祉",VLOOKUP(B638,[1]Rink!$C$57:$D$65,2,FALSE),(""))))))))&amp;IF(D638="保健",VLOOKUP(B638,[1]Rink!$C$68:$D$74,2,FALSE),IF(D638="環境",VLOOKUP(B638,[1]Rink!$C$77:$D$81,2,FALSE),IF(D638="産業",VLOOKUP(B638,[1]Rink!$C$84:$D$92,2,FALSE),IF(D638="建設",VLOOKUP(B638,[1]Rink!$C$95:$D$105,2,FALSE),IF(D638="教育文化",VLOOKUP(B638,[1]Rink!$C$108:$D$115,2,FALSE),IF(D638="議会",VLOOKUP(B638,[1]Rink!$C$118:$D$123,2,FALSE),IF(D638="消防",VLOOKUP(B638,[1]Rink!$C$126:$D$131,2,FALSE),(""))))))))&amp;IF(D638="水道",VLOOKUP(B638,[1]Rink!$C$134:$D$138,2,FALSE),IF(D638="水道",VLOOKUP(B638,[1]Rink!$C$134:$D$138,2,FALSE),IF(D638="委員会等",VLOOKUP(B638,[1]Rink!$C$141:$D$146,2,FALSE),(""))))</f>
        <v>下水道</v>
      </c>
      <c r="F638" s="59" t="s">
        <v>155</v>
      </c>
      <c r="G638" s="32" t="s">
        <v>147</v>
      </c>
      <c r="H638" s="50" t="str">
        <f t="shared" si="37"/>
        <v>10年保存</v>
      </c>
      <c r="I638" s="73" t="s">
        <v>1599</v>
      </c>
      <c r="J638" s="34">
        <v>1</v>
      </c>
      <c r="K638" s="57">
        <v>42826</v>
      </c>
      <c r="L638" s="35">
        <f t="shared" si="39"/>
        <v>46478</v>
      </c>
      <c r="M638" s="225"/>
      <c r="N638" s="226"/>
      <c r="Q638" s="14">
        <f>COUNTIF($I$499:$I$499,#REF!)</f>
        <v>0</v>
      </c>
    </row>
    <row r="639" spans="1:17" ht="26.85" customHeight="1" x14ac:dyDescent="0.15">
      <c r="A639" s="31" t="s">
        <v>463</v>
      </c>
      <c r="B639" s="32" t="s">
        <v>461</v>
      </c>
      <c r="C639" s="32" t="s">
        <v>455</v>
      </c>
      <c r="D639" s="47" t="str">
        <f>IF(A639="","",VLOOKUP(A639,[1]Rink!$A$2:$B$17,2,FALSE))</f>
        <v>建設</v>
      </c>
      <c r="E639" s="48" t="str">
        <f>IF(D639="共通",VLOOKUP(B639,[1]Rink!$C$2:$D$5,2,FALSE),IF(D639="総務",VLOOKUP(B639,[1]Rink!$C$8:$D$16,2,FALSE),IF(D639="人事",VLOOKUP(B639,[1]Rink!$C$19:$D$24,2,FALSE),IF(D639="財務",VLOOKUP(B639,[1]Rink!$C$27:$D$35,2,FALSE),IF(D639="税務",VLOOKUP(B639,[1]Rink!$C$38:$D$44,2,FALSE),IF(D639="住民",VLOOKUP(B639,[1]Rink!$C$47:$D$54,2,FALSE),IF(D639="福祉",VLOOKUP(B639,[1]Rink!$C$57:$D$65,2,FALSE),(""))))))))&amp;IF(D639="保健",VLOOKUP(B639,[1]Rink!$C$68:$D$74,2,FALSE),IF(D639="環境",VLOOKUP(B639,[1]Rink!$C$77:$D$81,2,FALSE),IF(D639="産業",VLOOKUP(B639,[1]Rink!$C$84:$D$92,2,FALSE),IF(D639="建設",VLOOKUP(B639,[1]Rink!$C$95:$D$105,2,FALSE),IF(D639="教育文化",VLOOKUP(B639,[1]Rink!$C$108:$D$115,2,FALSE),IF(D639="議会",VLOOKUP(B639,[1]Rink!$C$118:$D$123,2,FALSE),IF(D639="消防",VLOOKUP(B639,[1]Rink!$C$126:$D$131,2,FALSE),(""))))))))&amp;IF(D639="水道",VLOOKUP(B639,[1]Rink!$C$134:$D$138,2,FALSE),IF(D639="水道",VLOOKUP(B639,[1]Rink!$C$134:$D$138,2,FALSE),IF(D639="委員会等",VLOOKUP(B639,[1]Rink!$C$141:$D$146,2,FALSE),(""))))</f>
        <v>下水道</v>
      </c>
      <c r="F639" s="59" t="s">
        <v>155</v>
      </c>
      <c r="G639" s="32" t="s">
        <v>147</v>
      </c>
      <c r="H639" s="50" t="str">
        <f t="shared" si="37"/>
        <v>10年保存</v>
      </c>
      <c r="I639" s="73" t="s">
        <v>1600</v>
      </c>
      <c r="J639" s="34">
        <v>1</v>
      </c>
      <c r="K639" s="57">
        <v>42826</v>
      </c>
      <c r="L639" s="35">
        <f t="shared" si="39"/>
        <v>46478</v>
      </c>
      <c r="M639" s="225"/>
      <c r="N639" s="226"/>
      <c r="Q639" s="14">
        <f>COUNTIF($I$499:$I$499,#REF!)</f>
        <v>0</v>
      </c>
    </row>
    <row r="640" spans="1:17" ht="26.85" customHeight="1" x14ac:dyDescent="0.15">
      <c r="A640" s="31" t="s">
        <v>463</v>
      </c>
      <c r="B640" s="32" t="s">
        <v>461</v>
      </c>
      <c r="C640" s="32" t="s">
        <v>455</v>
      </c>
      <c r="D640" s="47" t="str">
        <f>IF(A640="","",VLOOKUP(A640,[1]Rink!$A$2:$B$17,2,FALSE))</f>
        <v>建設</v>
      </c>
      <c r="E640" s="48" t="str">
        <f>IF(D640="共通",VLOOKUP(B640,[1]Rink!$C$2:$D$5,2,FALSE),IF(D640="総務",VLOOKUP(B640,[1]Rink!$C$8:$D$16,2,FALSE),IF(D640="人事",VLOOKUP(B640,[1]Rink!$C$19:$D$24,2,FALSE),IF(D640="財務",VLOOKUP(B640,[1]Rink!$C$27:$D$35,2,FALSE),IF(D640="税務",VLOOKUP(B640,[1]Rink!$C$38:$D$44,2,FALSE),IF(D640="住民",VLOOKUP(B640,[1]Rink!$C$47:$D$54,2,FALSE),IF(D640="福祉",VLOOKUP(B640,[1]Rink!$C$57:$D$65,2,FALSE),(""))))))))&amp;IF(D640="保健",VLOOKUP(B640,[1]Rink!$C$68:$D$74,2,FALSE),IF(D640="環境",VLOOKUP(B640,[1]Rink!$C$77:$D$81,2,FALSE),IF(D640="産業",VLOOKUP(B640,[1]Rink!$C$84:$D$92,2,FALSE),IF(D640="建設",VLOOKUP(B640,[1]Rink!$C$95:$D$105,2,FALSE),IF(D640="教育文化",VLOOKUP(B640,[1]Rink!$C$108:$D$115,2,FALSE),IF(D640="議会",VLOOKUP(B640,[1]Rink!$C$118:$D$123,2,FALSE),IF(D640="消防",VLOOKUP(B640,[1]Rink!$C$126:$D$131,2,FALSE),(""))))))))&amp;IF(D640="水道",VLOOKUP(B640,[1]Rink!$C$134:$D$138,2,FALSE),IF(D640="水道",VLOOKUP(B640,[1]Rink!$C$134:$D$138,2,FALSE),IF(D640="委員会等",VLOOKUP(B640,[1]Rink!$C$141:$D$146,2,FALSE),(""))))</f>
        <v>下水道</v>
      </c>
      <c r="F640" s="59" t="s">
        <v>155</v>
      </c>
      <c r="G640" s="32" t="s">
        <v>147</v>
      </c>
      <c r="H640" s="50" t="str">
        <f t="shared" si="37"/>
        <v>10年保存</v>
      </c>
      <c r="I640" s="73" t="s">
        <v>1601</v>
      </c>
      <c r="J640" s="34">
        <v>1</v>
      </c>
      <c r="K640" s="57">
        <v>42826</v>
      </c>
      <c r="L640" s="35">
        <f t="shared" si="39"/>
        <v>46478</v>
      </c>
      <c r="M640" s="225"/>
      <c r="N640" s="226"/>
      <c r="Q640" s="14">
        <f>COUNTIF($I$499:$I$499,#REF!)</f>
        <v>0</v>
      </c>
    </row>
    <row r="641" spans="1:17" ht="26.85" customHeight="1" x14ac:dyDescent="0.15">
      <c r="A641" s="31" t="s">
        <v>463</v>
      </c>
      <c r="B641" s="32" t="s">
        <v>461</v>
      </c>
      <c r="C641" s="32" t="s">
        <v>455</v>
      </c>
      <c r="D641" s="47" t="str">
        <f>IF(A641="","",VLOOKUP(A641,[1]Rink!$A$2:$B$17,2,FALSE))</f>
        <v>建設</v>
      </c>
      <c r="E641" s="48" t="str">
        <f>IF(D641="共通",VLOOKUP(B641,[1]Rink!$C$2:$D$5,2,FALSE),IF(D641="総務",VLOOKUP(B641,[1]Rink!$C$8:$D$16,2,FALSE),IF(D641="人事",VLOOKUP(B641,[1]Rink!$C$19:$D$24,2,FALSE),IF(D641="財務",VLOOKUP(B641,[1]Rink!$C$27:$D$35,2,FALSE),IF(D641="税務",VLOOKUP(B641,[1]Rink!$C$38:$D$44,2,FALSE),IF(D641="住民",VLOOKUP(B641,[1]Rink!$C$47:$D$54,2,FALSE),IF(D641="福祉",VLOOKUP(B641,[1]Rink!$C$57:$D$65,2,FALSE),(""))))))))&amp;IF(D641="保健",VLOOKUP(B641,[1]Rink!$C$68:$D$74,2,FALSE),IF(D641="環境",VLOOKUP(B641,[1]Rink!$C$77:$D$81,2,FALSE),IF(D641="産業",VLOOKUP(B641,[1]Rink!$C$84:$D$92,2,FALSE),IF(D641="建設",VLOOKUP(B641,[1]Rink!$C$95:$D$105,2,FALSE),IF(D641="教育文化",VLOOKUP(B641,[1]Rink!$C$108:$D$115,2,FALSE),IF(D641="議会",VLOOKUP(B641,[1]Rink!$C$118:$D$123,2,FALSE),IF(D641="消防",VLOOKUP(B641,[1]Rink!$C$126:$D$131,2,FALSE),(""))))))))&amp;IF(D641="水道",VLOOKUP(B641,[1]Rink!$C$134:$D$138,2,FALSE),IF(D641="水道",VLOOKUP(B641,[1]Rink!$C$134:$D$138,2,FALSE),IF(D641="委員会等",VLOOKUP(B641,[1]Rink!$C$141:$D$146,2,FALSE),(""))))</f>
        <v>下水道</v>
      </c>
      <c r="F641" s="59" t="s">
        <v>155</v>
      </c>
      <c r="G641" s="32" t="s">
        <v>147</v>
      </c>
      <c r="H641" s="50" t="str">
        <f t="shared" si="37"/>
        <v>10年保存</v>
      </c>
      <c r="I641" s="73" t="s">
        <v>1602</v>
      </c>
      <c r="J641" s="34">
        <v>1</v>
      </c>
      <c r="K641" s="57">
        <v>42826</v>
      </c>
      <c r="L641" s="35">
        <f t="shared" si="39"/>
        <v>46478</v>
      </c>
      <c r="M641" s="225"/>
      <c r="N641" s="226"/>
      <c r="Q641" s="14">
        <f>COUNTIF($I$499:$I$499,#REF!)</f>
        <v>0</v>
      </c>
    </row>
    <row r="642" spans="1:17" ht="26.85" customHeight="1" x14ac:dyDescent="0.15">
      <c r="A642" s="31" t="s">
        <v>463</v>
      </c>
      <c r="B642" s="32" t="s">
        <v>461</v>
      </c>
      <c r="C642" s="32" t="s">
        <v>455</v>
      </c>
      <c r="D642" s="47" t="str">
        <f>IF(A642="","",VLOOKUP(A642,[1]Rink!$A$2:$B$17,2,FALSE))</f>
        <v>建設</v>
      </c>
      <c r="E642" s="48" t="str">
        <f>IF(D642="共通",VLOOKUP(B642,[1]Rink!$C$2:$D$5,2,FALSE),IF(D642="総務",VLOOKUP(B642,[1]Rink!$C$8:$D$16,2,FALSE),IF(D642="人事",VLOOKUP(B642,[1]Rink!$C$19:$D$24,2,FALSE),IF(D642="財務",VLOOKUP(B642,[1]Rink!$C$27:$D$35,2,FALSE),IF(D642="税務",VLOOKUP(B642,[1]Rink!$C$38:$D$44,2,FALSE),IF(D642="住民",VLOOKUP(B642,[1]Rink!$C$47:$D$54,2,FALSE),IF(D642="福祉",VLOOKUP(B642,[1]Rink!$C$57:$D$65,2,FALSE),(""))))))))&amp;IF(D642="保健",VLOOKUP(B642,[1]Rink!$C$68:$D$74,2,FALSE),IF(D642="環境",VLOOKUP(B642,[1]Rink!$C$77:$D$81,2,FALSE),IF(D642="産業",VLOOKUP(B642,[1]Rink!$C$84:$D$92,2,FALSE),IF(D642="建設",VLOOKUP(B642,[1]Rink!$C$95:$D$105,2,FALSE),IF(D642="教育文化",VLOOKUP(B642,[1]Rink!$C$108:$D$115,2,FALSE),IF(D642="議会",VLOOKUP(B642,[1]Rink!$C$118:$D$123,2,FALSE),IF(D642="消防",VLOOKUP(B642,[1]Rink!$C$126:$D$131,2,FALSE),(""))))))))&amp;IF(D642="水道",VLOOKUP(B642,[1]Rink!$C$134:$D$138,2,FALSE),IF(D642="水道",VLOOKUP(B642,[1]Rink!$C$134:$D$138,2,FALSE),IF(D642="委員会等",VLOOKUP(B642,[1]Rink!$C$141:$D$146,2,FALSE),(""))))</f>
        <v>下水道</v>
      </c>
      <c r="F642" s="59" t="s">
        <v>155</v>
      </c>
      <c r="G642" s="32" t="s">
        <v>147</v>
      </c>
      <c r="H642" s="50" t="str">
        <f t="shared" si="37"/>
        <v>10年保存</v>
      </c>
      <c r="I642" s="73" t="s">
        <v>1603</v>
      </c>
      <c r="J642" s="34">
        <v>1</v>
      </c>
      <c r="K642" s="57">
        <v>42826</v>
      </c>
      <c r="L642" s="35">
        <f t="shared" si="39"/>
        <v>46478</v>
      </c>
      <c r="M642" s="225"/>
      <c r="N642" s="226"/>
      <c r="Q642" s="14">
        <f>COUNTIF($I$499:$I$499,#REF!)</f>
        <v>0</v>
      </c>
    </row>
    <row r="643" spans="1:17" ht="26.85" customHeight="1" x14ac:dyDescent="0.15">
      <c r="A643" s="31" t="s">
        <v>463</v>
      </c>
      <c r="B643" s="32" t="s">
        <v>461</v>
      </c>
      <c r="C643" s="32" t="s">
        <v>455</v>
      </c>
      <c r="D643" s="47" t="str">
        <f>IF(A643="","",VLOOKUP(A643,[1]Rink!$A$2:$B$17,2,FALSE))</f>
        <v>建設</v>
      </c>
      <c r="E643" s="48" t="str">
        <f>IF(D643="共通",VLOOKUP(B643,[1]Rink!$C$2:$D$5,2,FALSE),IF(D643="総務",VLOOKUP(B643,[1]Rink!$C$8:$D$16,2,FALSE),IF(D643="人事",VLOOKUP(B643,[1]Rink!$C$19:$D$24,2,FALSE),IF(D643="財務",VLOOKUP(B643,[1]Rink!$C$27:$D$35,2,FALSE),IF(D643="税務",VLOOKUP(B643,[1]Rink!$C$38:$D$44,2,FALSE),IF(D643="住民",VLOOKUP(B643,[1]Rink!$C$47:$D$54,2,FALSE),IF(D643="福祉",VLOOKUP(B643,[1]Rink!$C$57:$D$65,2,FALSE),(""))))))))&amp;IF(D643="保健",VLOOKUP(B643,[1]Rink!$C$68:$D$74,2,FALSE),IF(D643="環境",VLOOKUP(B643,[1]Rink!$C$77:$D$81,2,FALSE),IF(D643="産業",VLOOKUP(B643,[1]Rink!$C$84:$D$92,2,FALSE),IF(D643="建設",VLOOKUP(B643,[1]Rink!$C$95:$D$105,2,FALSE),IF(D643="教育文化",VLOOKUP(B643,[1]Rink!$C$108:$D$115,2,FALSE),IF(D643="議会",VLOOKUP(B643,[1]Rink!$C$118:$D$123,2,FALSE),IF(D643="消防",VLOOKUP(B643,[1]Rink!$C$126:$D$131,2,FALSE),(""))))))))&amp;IF(D643="水道",VLOOKUP(B643,[1]Rink!$C$134:$D$138,2,FALSE),IF(D643="水道",VLOOKUP(B643,[1]Rink!$C$134:$D$138,2,FALSE),IF(D643="委員会等",VLOOKUP(B643,[1]Rink!$C$141:$D$146,2,FALSE),(""))))</f>
        <v>下水道</v>
      </c>
      <c r="F643" s="59" t="s">
        <v>155</v>
      </c>
      <c r="G643" s="32" t="s">
        <v>147</v>
      </c>
      <c r="H643" s="50" t="str">
        <f t="shared" si="37"/>
        <v>10年保存</v>
      </c>
      <c r="I643" s="73" t="s">
        <v>1604</v>
      </c>
      <c r="J643" s="34">
        <v>1</v>
      </c>
      <c r="K643" s="57">
        <v>42826</v>
      </c>
      <c r="L643" s="35">
        <f t="shared" si="39"/>
        <v>46478</v>
      </c>
      <c r="M643" s="225"/>
      <c r="N643" s="226"/>
      <c r="Q643" s="14">
        <f>COUNTIF($I$499:$I$499,#REF!)</f>
        <v>0</v>
      </c>
    </row>
    <row r="644" spans="1:17" ht="26.85" customHeight="1" x14ac:dyDescent="0.15">
      <c r="A644" s="31" t="s">
        <v>463</v>
      </c>
      <c r="B644" s="32" t="s">
        <v>461</v>
      </c>
      <c r="C644" s="32" t="s">
        <v>455</v>
      </c>
      <c r="D644" s="47" t="str">
        <f>IF(A644="","",VLOOKUP(A644,[1]Rink!$A$2:$B$17,2,FALSE))</f>
        <v>建設</v>
      </c>
      <c r="E644" s="48" t="str">
        <f>IF(D644="共通",VLOOKUP(B644,[1]Rink!$C$2:$D$5,2,FALSE),IF(D644="総務",VLOOKUP(B644,[1]Rink!$C$8:$D$16,2,FALSE),IF(D644="人事",VLOOKUP(B644,[1]Rink!$C$19:$D$24,2,FALSE),IF(D644="財務",VLOOKUP(B644,[1]Rink!$C$27:$D$35,2,FALSE),IF(D644="税務",VLOOKUP(B644,[1]Rink!$C$38:$D$44,2,FALSE),IF(D644="住民",VLOOKUP(B644,[1]Rink!$C$47:$D$54,2,FALSE),IF(D644="福祉",VLOOKUP(B644,[1]Rink!$C$57:$D$65,2,FALSE),(""))))))))&amp;IF(D644="保健",VLOOKUP(B644,[1]Rink!$C$68:$D$74,2,FALSE),IF(D644="環境",VLOOKUP(B644,[1]Rink!$C$77:$D$81,2,FALSE),IF(D644="産業",VLOOKUP(B644,[1]Rink!$C$84:$D$92,2,FALSE),IF(D644="建設",VLOOKUP(B644,[1]Rink!$C$95:$D$105,2,FALSE),IF(D644="教育文化",VLOOKUP(B644,[1]Rink!$C$108:$D$115,2,FALSE),IF(D644="議会",VLOOKUP(B644,[1]Rink!$C$118:$D$123,2,FALSE),IF(D644="消防",VLOOKUP(B644,[1]Rink!$C$126:$D$131,2,FALSE),(""))))))))&amp;IF(D644="水道",VLOOKUP(B644,[1]Rink!$C$134:$D$138,2,FALSE),IF(D644="水道",VLOOKUP(B644,[1]Rink!$C$134:$D$138,2,FALSE),IF(D644="委員会等",VLOOKUP(B644,[1]Rink!$C$141:$D$146,2,FALSE),(""))))</f>
        <v>下水道</v>
      </c>
      <c r="F644" s="59" t="s">
        <v>155</v>
      </c>
      <c r="G644" s="32" t="s">
        <v>147</v>
      </c>
      <c r="H644" s="50" t="str">
        <f t="shared" si="37"/>
        <v>10年保存</v>
      </c>
      <c r="I644" s="73" t="s">
        <v>1605</v>
      </c>
      <c r="J644" s="34">
        <v>1</v>
      </c>
      <c r="K644" s="57">
        <v>42826</v>
      </c>
      <c r="L644" s="35">
        <f t="shared" si="39"/>
        <v>46478</v>
      </c>
      <c r="M644" s="225"/>
      <c r="N644" s="226"/>
      <c r="Q644" s="14">
        <f>COUNTIF($I$499:$I$499,#REF!)</f>
        <v>0</v>
      </c>
    </row>
    <row r="645" spans="1:17" ht="26.85" customHeight="1" x14ac:dyDescent="0.15">
      <c r="A645" s="31" t="s">
        <v>463</v>
      </c>
      <c r="B645" s="32" t="s">
        <v>461</v>
      </c>
      <c r="C645" s="32" t="s">
        <v>455</v>
      </c>
      <c r="D645" s="47" t="str">
        <f>IF(A645="","",VLOOKUP(A645,[1]Rink!$A$2:$B$17,2,FALSE))</f>
        <v>建設</v>
      </c>
      <c r="E645" s="48" t="str">
        <f>IF(D645="共通",VLOOKUP(B645,[1]Rink!$C$2:$D$5,2,FALSE),IF(D645="総務",VLOOKUP(B645,[1]Rink!$C$8:$D$16,2,FALSE),IF(D645="人事",VLOOKUP(B645,[1]Rink!$C$19:$D$24,2,FALSE),IF(D645="財務",VLOOKUP(B645,[1]Rink!$C$27:$D$35,2,FALSE),IF(D645="税務",VLOOKUP(B645,[1]Rink!$C$38:$D$44,2,FALSE),IF(D645="住民",VLOOKUP(B645,[1]Rink!$C$47:$D$54,2,FALSE),IF(D645="福祉",VLOOKUP(B645,[1]Rink!$C$57:$D$65,2,FALSE),(""))))))))&amp;IF(D645="保健",VLOOKUP(B645,[1]Rink!$C$68:$D$74,2,FALSE),IF(D645="環境",VLOOKUP(B645,[1]Rink!$C$77:$D$81,2,FALSE),IF(D645="産業",VLOOKUP(B645,[1]Rink!$C$84:$D$92,2,FALSE),IF(D645="建設",VLOOKUP(B645,[1]Rink!$C$95:$D$105,2,FALSE),IF(D645="教育文化",VLOOKUP(B645,[1]Rink!$C$108:$D$115,2,FALSE),IF(D645="議会",VLOOKUP(B645,[1]Rink!$C$118:$D$123,2,FALSE),IF(D645="消防",VLOOKUP(B645,[1]Rink!$C$126:$D$131,2,FALSE),(""))))))))&amp;IF(D645="水道",VLOOKUP(B645,[1]Rink!$C$134:$D$138,2,FALSE),IF(D645="水道",VLOOKUP(B645,[1]Rink!$C$134:$D$138,2,FALSE),IF(D645="委員会等",VLOOKUP(B645,[1]Rink!$C$141:$D$146,2,FALSE),(""))))</f>
        <v>下水道</v>
      </c>
      <c r="F645" s="59" t="s">
        <v>155</v>
      </c>
      <c r="G645" s="32" t="s">
        <v>147</v>
      </c>
      <c r="H645" s="50" t="str">
        <f t="shared" ref="H645:H650" si="40">IF(G645="","",VLOOKUP(G645,$B$2:$C$5,2,FALSE))</f>
        <v>10年保存</v>
      </c>
      <c r="I645" s="73" t="s">
        <v>1606</v>
      </c>
      <c r="J645" s="34">
        <v>1</v>
      </c>
      <c r="K645" s="57">
        <v>42826</v>
      </c>
      <c r="L645" s="35">
        <f t="shared" ref="L645:L650" si="41">IF(H645="10年保存",IF(K645="","",DATE(YEAR(K645)+10,MONTH(K645)-MONTH(1),DAY(31)+1)),IF(H645="5年保存",IF(K645="","",DATE(YEAR(K645)+5,MONTH(K645)-MONTH(1),DAY(31)+1)),IF(H645="2年保存",IF(K645="","",DATE(YEAR(K645)+2,MONTH(K645)-MONTH(1),DAY(31)+1)),(""))))</f>
        <v>46478</v>
      </c>
      <c r="M645" s="225"/>
      <c r="N645" s="226"/>
      <c r="Q645" s="14">
        <f>COUNTIF($I$499:$I$499,#REF!)</f>
        <v>0</v>
      </c>
    </row>
    <row r="646" spans="1:17" ht="26.85" customHeight="1" x14ac:dyDescent="0.15">
      <c r="A646" s="31" t="s">
        <v>463</v>
      </c>
      <c r="B646" s="32" t="s">
        <v>461</v>
      </c>
      <c r="C646" s="32" t="s">
        <v>455</v>
      </c>
      <c r="D646" s="47" t="str">
        <f>IF(A646="","",VLOOKUP(A646,[1]Rink!$A$2:$B$17,2,FALSE))</f>
        <v>建設</v>
      </c>
      <c r="E646" s="48" t="str">
        <f>IF(D646="共通",VLOOKUP(B646,[1]Rink!$C$2:$D$5,2,FALSE),IF(D646="総務",VLOOKUP(B646,[1]Rink!$C$8:$D$16,2,FALSE),IF(D646="人事",VLOOKUP(B646,[1]Rink!$C$19:$D$24,2,FALSE),IF(D646="財務",VLOOKUP(B646,[1]Rink!$C$27:$D$35,2,FALSE),IF(D646="税務",VLOOKUP(B646,[1]Rink!$C$38:$D$44,2,FALSE),IF(D646="住民",VLOOKUP(B646,[1]Rink!$C$47:$D$54,2,FALSE),IF(D646="福祉",VLOOKUP(B646,[1]Rink!$C$57:$D$65,2,FALSE),(""))))))))&amp;IF(D646="保健",VLOOKUP(B646,[1]Rink!$C$68:$D$74,2,FALSE),IF(D646="環境",VLOOKUP(B646,[1]Rink!$C$77:$D$81,2,FALSE),IF(D646="産業",VLOOKUP(B646,[1]Rink!$C$84:$D$92,2,FALSE),IF(D646="建設",VLOOKUP(B646,[1]Rink!$C$95:$D$105,2,FALSE),IF(D646="教育文化",VLOOKUP(B646,[1]Rink!$C$108:$D$115,2,FALSE),IF(D646="議会",VLOOKUP(B646,[1]Rink!$C$118:$D$123,2,FALSE),IF(D646="消防",VLOOKUP(B646,[1]Rink!$C$126:$D$131,2,FALSE),(""))))))))&amp;IF(D646="水道",VLOOKUP(B646,[1]Rink!$C$134:$D$138,2,FALSE),IF(D646="水道",VLOOKUP(B646,[1]Rink!$C$134:$D$138,2,FALSE),IF(D646="委員会等",VLOOKUP(B646,[1]Rink!$C$141:$D$146,2,FALSE),(""))))</f>
        <v>下水道</v>
      </c>
      <c r="F646" s="59" t="s">
        <v>155</v>
      </c>
      <c r="G646" s="32" t="s">
        <v>147</v>
      </c>
      <c r="H646" s="50" t="str">
        <f t="shared" si="40"/>
        <v>10年保存</v>
      </c>
      <c r="I646" s="73" t="s">
        <v>1607</v>
      </c>
      <c r="J646" s="34">
        <v>1</v>
      </c>
      <c r="K646" s="57">
        <v>42826</v>
      </c>
      <c r="L646" s="35">
        <f t="shared" si="41"/>
        <v>46478</v>
      </c>
      <c r="M646" s="225"/>
      <c r="N646" s="226"/>
      <c r="Q646" s="14">
        <f>COUNTIF($I$499:$I$499,#REF!)</f>
        <v>0</v>
      </c>
    </row>
    <row r="647" spans="1:17" ht="26.85" customHeight="1" x14ac:dyDescent="0.15">
      <c r="A647" s="31" t="s">
        <v>463</v>
      </c>
      <c r="B647" s="32" t="s">
        <v>461</v>
      </c>
      <c r="C647" s="32" t="s">
        <v>455</v>
      </c>
      <c r="D647" s="47" t="str">
        <f>IF(A647="","",VLOOKUP(A647,[1]Rink!$A$2:$B$17,2,FALSE))</f>
        <v>建設</v>
      </c>
      <c r="E647" s="48" t="str">
        <f>IF(D647="共通",VLOOKUP(B647,[1]Rink!$C$2:$D$5,2,FALSE),IF(D647="総務",VLOOKUP(B647,[1]Rink!$C$8:$D$16,2,FALSE),IF(D647="人事",VLOOKUP(B647,[1]Rink!$C$19:$D$24,2,FALSE),IF(D647="財務",VLOOKUP(B647,[1]Rink!$C$27:$D$35,2,FALSE),IF(D647="税務",VLOOKUP(B647,[1]Rink!$C$38:$D$44,2,FALSE),IF(D647="住民",VLOOKUP(B647,[1]Rink!$C$47:$D$54,2,FALSE),IF(D647="福祉",VLOOKUP(B647,[1]Rink!$C$57:$D$65,2,FALSE),(""))))))))&amp;IF(D647="保健",VLOOKUP(B647,[1]Rink!$C$68:$D$74,2,FALSE),IF(D647="環境",VLOOKUP(B647,[1]Rink!$C$77:$D$81,2,FALSE),IF(D647="産業",VLOOKUP(B647,[1]Rink!$C$84:$D$92,2,FALSE),IF(D647="建設",VLOOKUP(B647,[1]Rink!$C$95:$D$105,2,FALSE),IF(D647="教育文化",VLOOKUP(B647,[1]Rink!$C$108:$D$115,2,FALSE),IF(D647="議会",VLOOKUP(B647,[1]Rink!$C$118:$D$123,2,FALSE),IF(D647="消防",VLOOKUP(B647,[1]Rink!$C$126:$D$131,2,FALSE),(""))))))))&amp;IF(D647="水道",VLOOKUP(B647,[1]Rink!$C$134:$D$138,2,FALSE),IF(D647="水道",VLOOKUP(B647,[1]Rink!$C$134:$D$138,2,FALSE),IF(D647="委員会等",VLOOKUP(B647,[1]Rink!$C$141:$D$146,2,FALSE),(""))))</f>
        <v>下水道</v>
      </c>
      <c r="F647" s="59" t="s">
        <v>155</v>
      </c>
      <c r="G647" s="32" t="s">
        <v>147</v>
      </c>
      <c r="H647" s="50" t="str">
        <f t="shared" si="40"/>
        <v>10年保存</v>
      </c>
      <c r="I647" s="73" t="s">
        <v>1608</v>
      </c>
      <c r="J647" s="34">
        <v>1</v>
      </c>
      <c r="K647" s="57">
        <v>42826</v>
      </c>
      <c r="L647" s="35">
        <f t="shared" si="41"/>
        <v>46478</v>
      </c>
      <c r="M647" s="225"/>
      <c r="N647" s="226"/>
      <c r="Q647" s="14">
        <f>COUNTIF($I$499:$I$499,#REF!)</f>
        <v>0</v>
      </c>
    </row>
    <row r="648" spans="1:17" ht="26.85" customHeight="1" x14ac:dyDescent="0.15">
      <c r="A648" s="31" t="s">
        <v>463</v>
      </c>
      <c r="B648" s="32" t="s">
        <v>461</v>
      </c>
      <c r="C648" s="32" t="s">
        <v>455</v>
      </c>
      <c r="D648" s="47" t="str">
        <f>IF(A648="","",VLOOKUP(A648,[1]Rink!$A$2:$B$17,2,FALSE))</f>
        <v>建設</v>
      </c>
      <c r="E648" s="48" t="str">
        <f>IF(D648="共通",VLOOKUP(B648,[1]Rink!$C$2:$D$5,2,FALSE),IF(D648="総務",VLOOKUP(B648,[1]Rink!$C$8:$D$16,2,FALSE),IF(D648="人事",VLOOKUP(B648,[1]Rink!$C$19:$D$24,2,FALSE),IF(D648="財務",VLOOKUP(B648,[1]Rink!$C$27:$D$35,2,FALSE),IF(D648="税務",VLOOKUP(B648,[1]Rink!$C$38:$D$44,2,FALSE),IF(D648="住民",VLOOKUP(B648,[1]Rink!$C$47:$D$54,2,FALSE),IF(D648="福祉",VLOOKUP(B648,[1]Rink!$C$57:$D$65,2,FALSE),(""))))))))&amp;IF(D648="保健",VLOOKUP(B648,[1]Rink!$C$68:$D$74,2,FALSE),IF(D648="環境",VLOOKUP(B648,[1]Rink!$C$77:$D$81,2,FALSE),IF(D648="産業",VLOOKUP(B648,[1]Rink!$C$84:$D$92,2,FALSE),IF(D648="建設",VLOOKUP(B648,[1]Rink!$C$95:$D$105,2,FALSE),IF(D648="教育文化",VLOOKUP(B648,[1]Rink!$C$108:$D$115,2,FALSE),IF(D648="議会",VLOOKUP(B648,[1]Rink!$C$118:$D$123,2,FALSE),IF(D648="消防",VLOOKUP(B648,[1]Rink!$C$126:$D$131,2,FALSE),(""))))))))&amp;IF(D648="水道",VLOOKUP(B648,[1]Rink!$C$134:$D$138,2,FALSE),IF(D648="水道",VLOOKUP(B648,[1]Rink!$C$134:$D$138,2,FALSE),IF(D648="委員会等",VLOOKUP(B648,[1]Rink!$C$141:$D$146,2,FALSE),(""))))</f>
        <v>下水道</v>
      </c>
      <c r="F648" s="59" t="s">
        <v>155</v>
      </c>
      <c r="G648" s="32" t="s">
        <v>147</v>
      </c>
      <c r="H648" s="50" t="str">
        <f t="shared" si="40"/>
        <v>10年保存</v>
      </c>
      <c r="I648" s="73" t="s">
        <v>1609</v>
      </c>
      <c r="J648" s="34">
        <v>1</v>
      </c>
      <c r="K648" s="57">
        <v>42826</v>
      </c>
      <c r="L648" s="35">
        <f t="shared" si="41"/>
        <v>46478</v>
      </c>
      <c r="M648" s="225"/>
      <c r="N648" s="226"/>
      <c r="Q648" s="14">
        <f>COUNTIF($I$499:$I$499,#REF!)</f>
        <v>0</v>
      </c>
    </row>
    <row r="649" spans="1:17" ht="26.85" customHeight="1" x14ac:dyDescent="0.15">
      <c r="A649" s="31" t="s">
        <v>463</v>
      </c>
      <c r="B649" s="32" t="s">
        <v>461</v>
      </c>
      <c r="C649" s="32" t="s">
        <v>455</v>
      </c>
      <c r="D649" s="47" t="str">
        <f>IF(A649="","",VLOOKUP(A649,[1]Rink!$A$2:$B$17,2,FALSE))</f>
        <v>建設</v>
      </c>
      <c r="E649" s="48" t="str">
        <f>IF(D649="共通",VLOOKUP(B649,[1]Rink!$C$2:$D$5,2,FALSE),IF(D649="総務",VLOOKUP(B649,[1]Rink!$C$8:$D$16,2,FALSE),IF(D649="人事",VLOOKUP(B649,[1]Rink!$C$19:$D$24,2,FALSE),IF(D649="財務",VLOOKUP(B649,[1]Rink!$C$27:$D$35,2,FALSE),IF(D649="税務",VLOOKUP(B649,[1]Rink!$C$38:$D$44,2,FALSE),IF(D649="住民",VLOOKUP(B649,[1]Rink!$C$47:$D$54,2,FALSE),IF(D649="福祉",VLOOKUP(B649,[1]Rink!$C$57:$D$65,2,FALSE),(""))))))))&amp;IF(D649="保健",VLOOKUP(B649,[1]Rink!$C$68:$D$74,2,FALSE),IF(D649="環境",VLOOKUP(B649,[1]Rink!$C$77:$D$81,2,FALSE),IF(D649="産業",VLOOKUP(B649,[1]Rink!$C$84:$D$92,2,FALSE),IF(D649="建設",VLOOKUP(B649,[1]Rink!$C$95:$D$105,2,FALSE),IF(D649="教育文化",VLOOKUP(B649,[1]Rink!$C$108:$D$115,2,FALSE),IF(D649="議会",VLOOKUP(B649,[1]Rink!$C$118:$D$123,2,FALSE),IF(D649="消防",VLOOKUP(B649,[1]Rink!$C$126:$D$131,2,FALSE),(""))))))))&amp;IF(D649="水道",VLOOKUP(B649,[1]Rink!$C$134:$D$138,2,FALSE),IF(D649="水道",VLOOKUP(B649,[1]Rink!$C$134:$D$138,2,FALSE),IF(D649="委員会等",VLOOKUP(B649,[1]Rink!$C$141:$D$146,2,FALSE),(""))))</f>
        <v>下水道</v>
      </c>
      <c r="F649" s="59" t="s">
        <v>155</v>
      </c>
      <c r="G649" s="32" t="s">
        <v>147</v>
      </c>
      <c r="H649" s="50" t="str">
        <f t="shared" si="40"/>
        <v>10年保存</v>
      </c>
      <c r="I649" s="73" t="s">
        <v>1610</v>
      </c>
      <c r="J649" s="34">
        <v>1</v>
      </c>
      <c r="K649" s="57">
        <v>42826</v>
      </c>
      <c r="L649" s="35">
        <f t="shared" si="41"/>
        <v>46478</v>
      </c>
      <c r="M649" s="225"/>
      <c r="N649" s="226"/>
      <c r="Q649" s="14">
        <f>COUNTIF($I$499:$I$499,#REF!)</f>
        <v>0</v>
      </c>
    </row>
    <row r="650" spans="1:17" ht="26.85" customHeight="1" x14ac:dyDescent="0.15">
      <c r="A650" s="31" t="s">
        <v>463</v>
      </c>
      <c r="B650" s="32" t="s">
        <v>461</v>
      </c>
      <c r="C650" s="32" t="s">
        <v>455</v>
      </c>
      <c r="D650" s="47" t="str">
        <f>IF(A650="","",VLOOKUP(A650,[1]Rink!$A$2:$B$17,2,FALSE))</f>
        <v>建設</v>
      </c>
      <c r="E650" s="48" t="str">
        <f>IF(D650="共通",VLOOKUP(B650,[1]Rink!$C$2:$D$5,2,FALSE),IF(D650="総務",VLOOKUP(B650,[1]Rink!$C$8:$D$16,2,FALSE),IF(D650="人事",VLOOKUP(B650,[1]Rink!$C$19:$D$24,2,FALSE),IF(D650="財務",VLOOKUP(B650,[1]Rink!$C$27:$D$35,2,FALSE),IF(D650="税務",VLOOKUP(B650,[1]Rink!$C$38:$D$44,2,FALSE),IF(D650="住民",VLOOKUP(B650,[1]Rink!$C$47:$D$54,2,FALSE),IF(D650="福祉",VLOOKUP(B650,[1]Rink!$C$57:$D$65,2,FALSE),(""))))))))&amp;IF(D650="保健",VLOOKUP(B650,[1]Rink!$C$68:$D$74,2,FALSE),IF(D650="環境",VLOOKUP(B650,[1]Rink!$C$77:$D$81,2,FALSE),IF(D650="産業",VLOOKUP(B650,[1]Rink!$C$84:$D$92,2,FALSE),IF(D650="建設",VLOOKUP(B650,[1]Rink!$C$95:$D$105,2,FALSE),IF(D650="教育文化",VLOOKUP(B650,[1]Rink!$C$108:$D$115,2,FALSE),IF(D650="議会",VLOOKUP(B650,[1]Rink!$C$118:$D$123,2,FALSE),IF(D650="消防",VLOOKUP(B650,[1]Rink!$C$126:$D$131,2,FALSE),(""))))))))&amp;IF(D650="水道",VLOOKUP(B650,[1]Rink!$C$134:$D$138,2,FALSE),IF(D650="水道",VLOOKUP(B650,[1]Rink!$C$134:$D$138,2,FALSE),IF(D650="委員会等",VLOOKUP(B650,[1]Rink!$C$141:$D$146,2,FALSE),(""))))</f>
        <v>下水道</v>
      </c>
      <c r="F650" s="59" t="s">
        <v>155</v>
      </c>
      <c r="G650" s="32" t="s">
        <v>147</v>
      </c>
      <c r="H650" s="50" t="str">
        <f t="shared" si="40"/>
        <v>10年保存</v>
      </c>
      <c r="I650" s="73" t="s">
        <v>1611</v>
      </c>
      <c r="J650" s="34">
        <v>1</v>
      </c>
      <c r="K650" s="57">
        <v>42826</v>
      </c>
      <c r="L650" s="35">
        <f t="shared" si="41"/>
        <v>46478</v>
      </c>
      <c r="M650" s="225"/>
      <c r="N650" s="226"/>
      <c r="Q650" s="14">
        <f>COUNTIF($I$499:$I$499,#REF!)</f>
        <v>0</v>
      </c>
    </row>
    <row r="651" spans="1:17" ht="26.85" hidden="1" customHeight="1" x14ac:dyDescent="0.15">
      <c r="A651" s="31"/>
      <c r="B651" s="32"/>
      <c r="C651" s="32"/>
      <c r="D651" s="47" t="str">
        <f>IF(A651="","",VLOOKUP(A651,[1]Rink!$A$2:$B$17,2,FALSE))</f>
        <v/>
      </c>
      <c r="E651" s="48" t="str">
        <f>IF(D651="共通",VLOOKUP(B651,[1]Rink!$C$2:$D$5,2,FALSE),IF(D651="総務",VLOOKUP(B651,[1]Rink!$C$8:$D$16,2,FALSE),IF(D651="人事",VLOOKUP(B651,[1]Rink!$C$19:$D$24,2,FALSE),IF(D651="財務",VLOOKUP(B651,[1]Rink!$C$27:$D$35,2,FALSE),IF(D651="税務",VLOOKUP(B651,[1]Rink!$C$38:$D$44,2,FALSE),IF(D651="住民",VLOOKUP(B651,[1]Rink!$C$47:$D$54,2,FALSE),IF(D651="福祉",VLOOKUP(B651,[1]Rink!$C$57:$D$65,2,FALSE),(""))))))))&amp;IF(D651="保健",VLOOKUP(B651,[1]Rink!$C$68:$D$74,2,FALSE),IF(D651="環境",VLOOKUP(B651,[1]Rink!$C$77:$D$81,2,FALSE),IF(D651="産業",VLOOKUP(B651,[1]Rink!$C$84:$D$92,2,FALSE),IF(D651="建設",VLOOKUP(B651,[1]Rink!$C$95:$D$105,2,FALSE),IF(D651="教育文化",VLOOKUP(B651,[1]Rink!$C$108:$D$115,2,FALSE),IF(D651="議会",VLOOKUP(B651,[1]Rink!$C$118:$D$123,2,FALSE),IF(D651="消防",VLOOKUP(B651,[1]Rink!$C$126:$D$131,2,FALSE),(""))))))))&amp;IF(D651="水道",VLOOKUP(B651,[1]Rink!$C$134:$D$138,2,FALSE),IF(D651="水道",VLOOKUP(B651,[1]Rink!$C$134:$D$138,2,FALSE),IF(D651="委員会等",VLOOKUP(B651,[1]Rink!$C$141:$D$146,2,FALSE),(""))))</f>
        <v/>
      </c>
      <c r="F651" s="59"/>
      <c r="G651" s="32"/>
      <c r="H651" s="50" t="str">
        <f t="shared" ref="H651:H656" si="42">IF(G651="","",VLOOKUP(G651,$B$2:$C$5,2,FALSE))</f>
        <v/>
      </c>
      <c r="I651" s="73"/>
      <c r="J651" s="34"/>
      <c r="K651" s="57"/>
      <c r="L651" s="35" t="str">
        <f t="shared" ref="L651:L656" si="43">IF(H651="10年保存",IF(K651="","",DATE(YEAR(K651)+10,MONTH(K651)-MONTH(1),DAY(31)+1)),IF(H651="5年保存",IF(K651="","",DATE(YEAR(K651)+5,MONTH(K651)-MONTH(1),DAY(31)+1)),IF(H651="2年保存",IF(K651="","",DATE(YEAR(K651)+2,MONTH(K651)-MONTH(1),DAY(31)+1)),(""))))</f>
        <v/>
      </c>
      <c r="M651" s="35"/>
      <c r="N651" s="36"/>
      <c r="Q651" s="14">
        <f>COUNTIF($I$499:$I$499,#REF!)</f>
        <v>0</v>
      </c>
    </row>
    <row r="652" spans="1:17" ht="26.85" hidden="1" customHeight="1" x14ac:dyDescent="0.15">
      <c r="A652" s="183"/>
      <c r="B652" s="184"/>
      <c r="C652" s="184"/>
      <c r="D652" s="185"/>
      <c r="E652" s="192"/>
      <c r="F652" s="187"/>
      <c r="G652" s="188"/>
      <c r="H652" s="189"/>
      <c r="I652" s="182" t="s">
        <v>1649</v>
      </c>
      <c r="J652" s="206">
        <f>SUM(J653:J677)</f>
        <v>25</v>
      </c>
      <c r="K652" s="210"/>
      <c r="L652" s="210"/>
      <c r="M652" s="202"/>
      <c r="N652" s="193"/>
      <c r="Q652" s="14">
        <f>COUNTIF($I$499:$I$499,#REF!)</f>
        <v>0</v>
      </c>
    </row>
    <row r="653" spans="1:17" ht="26.85" customHeight="1" x14ac:dyDescent="0.15">
      <c r="A653" s="31" t="s">
        <v>463</v>
      </c>
      <c r="B653" s="32" t="s">
        <v>461</v>
      </c>
      <c r="C653" s="32" t="s">
        <v>455</v>
      </c>
      <c r="D653" s="47" t="str">
        <f>IF(A653="","",VLOOKUP(A653,[1]Rink!$A$2:$B$17,2,FALSE))</f>
        <v>建設</v>
      </c>
      <c r="E653" s="48" t="str">
        <f>IF(D653="共通",VLOOKUP(B653,[1]Rink!$C$2:$D$5,2,FALSE),IF(D653="総務",VLOOKUP(B653,[1]Rink!$C$8:$D$16,2,FALSE),IF(D653="人事",VLOOKUP(B653,[1]Rink!$C$19:$D$24,2,FALSE),IF(D653="財務",VLOOKUP(B653,[1]Rink!$C$27:$D$35,2,FALSE),IF(D653="税務",VLOOKUP(B653,[1]Rink!$C$38:$D$44,2,FALSE),IF(D653="住民",VLOOKUP(B653,[1]Rink!$C$47:$D$54,2,FALSE),IF(D653="福祉",VLOOKUP(B653,[1]Rink!$C$57:$D$65,2,FALSE),(""))))))))&amp;IF(D653="保健",VLOOKUP(B653,[1]Rink!$C$68:$D$74,2,FALSE),IF(D653="環境",VLOOKUP(B653,[1]Rink!$C$77:$D$81,2,FALSE),IF(D653="産業",VLOOKUP(B653,[1]Rink!$C$84:$D$92,2,FALSE),IF(D653="建設",VLOOKUP(B653,[1]Rink!$C$95:$D$105,2,FALSE),IF(D653="教育文化",VLOOKUP(B653,[1]Rink!$C$108:$D$115,2,FALSE),IF(D653="議会",VLOOKUP(B653,[1]Rink!$C$118:$D$123,2,FALSE),IF(D653="消防",VLOOKUP(B653,[1]Rink!$C$126:$D$131,2,FALSE),(""))))))))&amp;IF(D653="水道",VLOOKUP(B653,[1]Rink!$C$134:$D$138,2,FALSE),IF(D653="水道",VLOOKUP(B653,[1]Rink!$C$134:$D$138,2,FALSE),IF(D653="委員会等",VLOOKUP(B653,[1]Rink!$C$141:$D$146,2,FALSE),(""))))</f>
        <v>下水道</v>
      </c>
      <c r="F653" s="59" t="s">
        <v>155</v>
      </c>
      <c r="G653" s="32" t="s">
        <v>147</v>
      </c>
      <c r="H653" s="50" t="str">
        <f t="shared" ref="H653:H654" si="44">IF(G653="","",VLOOKUP(G653,$B$2:$C$5,2,FALSE))</f>
        <v>10年保存</v>
      </c>
      <c r="I653" s="73" t="s">
        <v>1654</v>
      </c>
      <c r="J653" s="34">
        <v>1</v>
      </c>
      <c r="K653" s="57">
        <v>43191</v>
      </c>
      <c r="L653" s="35">
        <f t="shared" ref="L653:L654" si="45">IF(H653="10年保存",IF(K653="","",DATE(YEAR(K653)+10,MONTH(K653)-MONTH(1),DAY(31)+1)),IF(H653="5年保存",IF(K653="","",DATE(YEAR(K653)+5,MONTH(K653)-MONTH(1),DAY(31)+1)),IF(H653="2年保存",IF(K653="","",DATE(YEAR(K653)+2,MONTH(K653)-MONTH(1),DAY(31)+1)),(""))))</f>
        <v>46844</v>
      </c>
      <c r="M653" s="35"/>
      <c r="N653" s="36" t="s">
        <v>1650</v>
      </c>
      <c r="Q653" s="14">
        <f>COUNTIF($I$499:$I$499,#REF!)</f>
        <v>0</v>
      </c>
    </row>
    <row r="654" spans="1:17" ht="26.85" customHeight="1" x14ac:dyDescent="0.15">
      <c r="A654" s="31" t="s">
        <v>463</v>
      </c>
      <c r="B654" s="32" t="s">
        <v>461</v>
      </c>
      <c r="C654" s="32" t="s">
        <v>455</v>
      </c>
      <c r="D654" s="47" t="str">
        <f>IF(A654="","",VLOOKUP(A654,[1]Rink!$A$2:$B$17,2,FALSE))</f>
        <v>建設</v>
      </c>
      <c r="E654" s="48" t="str">
        <f>IF(D654="共通",VLOOKUP(B654,[1]Rink!$C$2:$D$5,2,FALSE),IF(D654="総務",VLOOKUP(B654,[1]Rink!$C$8:$D$16,2,FALSE),IF(D654="人事",VLOOKUP(B654,[1]Rink!$C$19:$D$24,2,FALSE),IF(D654="財務",VLOOKUP(B654,[1]Rink!$C$27:$D$35,2,FALSE),IF(D654="税務",VLOOKUP(B654,[1]Rink!$C$38:$D$44,2,FALSE),IF(D654="住民",VLOOKUP(B654,[1]Rink!$C$47:$D$54,2,FALSE),IF(D654="福祉",VLOOKUP(B654,[1]Rink!$C$57:$D$65,2,FALSE),(""))))))))&amp;IF(D654="保健",VLOOKUP(B654,[1]Rink!$C$68:$D$74,2,FALSE),IF(D654="環境",VLOOKUP(B654,[1]Rink!$C$77:$D$81,2,FALSE),IF(D654="産業",VLOOKUP(B654,[1]Rink!$C$84:$D$92,2,FALSE),IF(D654="建設",VLOOKUP(B654,[1]Rink!$C$95:$D$105,2,FALSE),IF(D654="教育文化",VLOOKUP(B654,[1]Rink!$C$108:$D$115,2,FALSE),IF(D654="議会",VLOOKUP(B654,[1]Rink!$C$118:$D$123,2,FALSE),IF(D654="消防",VLOOKUP(B654,[1]Rink!$C$126:$D$131,2,FALSE),(""))))))))&amp;IF(D654="水道",VLOOKUP(B654,[1]Rink!$C$134:$D$138,2,FALSE),IF(D654="水道",VLOOKUP(B654,[1]Rink!$C$134:$D$138,2,FALSE),IF(D654="委員会等",VLOOKUP(B654,[1]Rink!$C$141:$D$146,2,FALSE),(""))))</f>
        <v>下水道</v>
      </c>
      <c r="F654" s="59" t="s">
        <v>155</v>
      </c>
      <c r="G654" s="32" t="s">
        <v>147</v>
      </c>
      <c r="H654" s="50" t="str">
        <f t="shared" si="44"/>
        <v>10年保存</v>
      </c>
      <c r="I654" s="73" t="s">
        <v>1651</v>
      </c>
      <c r="J654" s="34">
        <v>1</v>
      </c>
      <c r="K654" s="57">
        <v>43191</v>
      </c>
      <c r="L654" s="35">
        <f t="shared" si="45"/>
        <v>46844</v>
      </c>
      <c r="M654" s="35"/>
      <c r="N654" s="36"/>
      <c r="Q654" s="14">
        <f>COUNTIF($I$499:$I$499,#REF!)</f>
        <v>0</v>
      </c>
    </row>
    <row r="655" spans="1:17" ht="26.85" customHeight="1" x14ac:dyDescent="0.15">
      <c r="A655" s="31" t="s">
        <v>463</v>
      </c>
      <c r="B655" s="32" t="s">
        <v>461</v>
      </c>
      <c r="C655" s="32" t="s">
        <v>455</v>
      </c>
      <c r="D655" s="47" t="str">
        <f>IF(A655="","",VLOOKUP(A655,[1]Rink!$A$2:$B$17,2,FALSE))</f>
        <v>建設</v>
      </c>
      <c r="E655" s="48" t="str">
        <f>IF(D655="共通",VLOOKUP(B655,[1]Rink!$C$2:$D$5,2,FALSE),IF(D655="総務",VLOOKUP(B655,[1]Rink!$C$8:$D$16,2,FALSE),IF(D655="人事",VLOOKUP(B655,[1]Rink!$C$19:$D$24,2,FALSE),IF(D655="財務",VLOOKUP(B655,[1]Rink!$C$27:$D$35,2,FALSE),IF(D655="税務",VLOOKUP(B655,[1]Rink!$C$38:$D$44,2,FALSE),IF(D655="住民",VLOOKUP(B655,[1]Rink!$C$47:$D$54,2,FALSE),IF(D655="福祉",VLOOKUP(B655,[1]Rink!$C$57:$D$65,2,FALSE),(""))))))))&amp;IF(D655="保健",VLOOKUP(B655,[1]Rink!$C$68:$D$74,2,FALSE),IF(D655="環境",VLOOKUP(B655,[1]Rink!$C$77:$D$81,2,FALSE),IF(D655="産業",VLOOKUP(B655,[1]Rink!$C$84:$D$92,2,FALSE),IF(D655="建設",VLOOKUP(B655,[1]Rink!$C$95:$D$105,2,FALSE),IF(D655="教育文化",VLOOKUP(B655,[1]Rink!$C$108:$D$115,2,FALSE),IF(D655="議会",VLOOKUP(B655,[1]Rink!$C$118:$D$123,2,FALSE),IF(D655="消防",VLOOKUP(B655,[1]Rink!$C$126:$D$131,2,FALSE),(""))))))))&amp;IF(D655="水道",VLOOKUP(B655,[1]Rink!$C$134:$D$138,2,FALSE),IF(D655="水道",VLOOKUP(B655,[1]Rink!$C$134:$D$138,2,FALSE),IF(D655="委員会等",VLOOKUP(B655,[1]Rink!$C$141:$D$146,2,FALSE),(""))))</f>
        <v>下水道</v>
      </c>
      <c r="F655" s="59" t="s">
        <v>155</v>
      </c>
      <c r="G655" s="32" t="s">
        <v>147</v>
      </c>
      <c r="H655" s="50" t="str">
        <f t="shared" si="42"/>
        <v>10年保存</v>
      </c>
      <c r="I655" s="73" t="s">
        <v>1652</v>
      </c>
      <c r="J655" s="34">
        <v>1</v>
      </c>
      <c r="K655" s="57">
        <v>43191</v>
      </c>
      <c r="L655" s="35">
        <f t="shared" si="43"/>
        <v>46844</v>
      </c>
      <c r="M655" s="35"/>
      <c r="N655" s="36"/>
      <c r="Q655" s="14">
        <f>COUNTIF($I$499:$I$499,#REF!)</f>
        <v>0</v>
      </c>
    </row>
    <row r="656" spans="1:17" ht="26.85" customHeight="1" x14ac:dyDescent="0.15">
      <c r="A656" s="31" t="s">
        <v>463</v>
      </c>
      <c r="B656" s="32" t="s">
        <v>461</v>
      </c>
      <c r="C656" s="32" t="s">
        <v>455</v>
      </c>
      <c r="D656" s="47" t="str">
        <f>IF(A656="","",VLOOKUP(A656,[1]Rink!$A$2:$B$17,2,FALSE))</f>
        <v>建設</v>
      </c>
      <c r="E656" s="48" t="str">
        <f>IF(D656="共通",VLOOKUP(B656,[1]Rink!$C$2:$D$5,2,FALSE),IF(D656="総務",VLOOKUP(B656,[1]Rink!$C$8:$D$16,2,FALSE),IF(D656="人事",VLOOKUP(B656,[1]Rink!$C$19:$D$24,2,FALSE),IF(D656="財務",VLOOKUP(B656,[1]Rink!$C$27:$D$35,2,FALSE),IF(D656="税務",VLOOKUP(B656,[1]Rink!$C$38:$D$44,2,FALSE),IF(D656="住民",VLOOKUP(B656,[1]Rink!$C$47:$D$54,2,FALSE),IF(D656="福祉",VLOOKUP(B656,[1]Rink!$C$57:$D$65,2,FALSE),(""))))))))&amp;IF(D656="保健",VLOOKUP(B656,[1]Rink!$C$68:$D$74,2,FALSE),IF(D656="環境",VLOOKUP(B656,[1]Rink!$C$77:$D$81,2,FALSE),IF(D656="産業",VLOOKUP(B656,[1]Rink!$C$84:$D$92,2,FALSE),IF(D656="建設",VLOOKUP(B656,[1]Rink!$C$95:$D$105,2,FALSE),IF(D656="教育文化",VLOOKUP(B656,[1]Rink!$C$108:$D$115,2,FALSE),IF(D656="議会",VLOOKUP(B656,[1]Rink!$C$118:$D$123,2,FALSE),IF(D656="消防",VLOOKUP(B656,[1]Rink!$C$126:$D$131,2,FALSE),(""))))))))&amp;IF(D656="水道",VLOOKUP(B656,[1]Rink!$C$134:$D$138,2,FALSE),IF(D656="水道",VLOOKUP(B656,[1]Rink!$C$134:$D$138,2,FALSE),IF(D656="委員会等",VLOOKUP(B656,[1]Rink!$C$141:$D$146,2,FALSE),(""))))</f>
        <v>下水道</v>
      </c>
      <c r="F656" s="59" t="s">
        <v>155</v>
      </c>
      <c r="G656" s="32" t="s">
        <v>147</v>
      </c>
      <c r="H656" s="50" t="str">
        <f t="shared" si="42"/>
        <v>10年保存</v>
      </c>
      <c r="I656" s="73" t="s">
        <v>1653</v>
      </c>
      <c r="J656" s="34">
        <v>1</v>
      </c>
      <c r="K656" s="57">
        <v>43191</v>
      </c>
      <c r="L656" s="35">
        <f t="shared" si="43"/>
        <v>46844</v>
      </c>
      <c r="M656" s="35"/>
      <c r="N656" s="36"/>
      <c r="Q656" s="14">
        <f>COUNTIF($I$499:$I$499,#REF!)</f>
        <v>0</v>
      </c>
    </row>
    <row r="657" spans="1:17" ht="26.85" customHeight="1" x14ac:dyDescent="0.15">
      <c r="A657" s="31" t="s">
        <v>463</v>
      </c>
      <c r="B657" s="32" t="s">
        <v>461</v>
      </c>
      <c r="C657" s="32" t="s">
        <v>455</v>
      </c>
      <c r="D657" s="47" t="str">
        <f>IF(A657="","",VLOOKUP(A657,[1]Rink!$A$2:$B$17,2,FALSE))</f>
        <v>建設</v>
      </c>
      <c r="E657" s="48" t="str">
        <f>IF(D657="共通",VLOOKUP(B657,[1]Rink!$C$2:$D$5,2,FALSE),IF(D657="総務",VLOOKUP(B657,[1]Rink!$C$8:$D$16,2,FALSE),IF(D657="人事",VLOOKUP(B657,[1]Rink!$C$19:$D$24,2,FALSE),IF(D657="財務",VLOOKUP(B657,[1]Rink!$C$27:$D$35,2,FALSE),IF(D657="税務",VLOOKUP(B657,[1]Rink!$C$38:$D$44,2,FALSE),IF(D657="住民",VLOOKUP(B657,[1]Rink!$C$47:$D$54,2,FALSE),IF(D657="福祉",VLOOKUP(B657,[1]Rink!$C$57:$D$65,2,FALSE),(""))))))))&amp;IF(D657="保健",VLOOKUP(B657,[1]Rink!$C$68:$D$74,2,FALSE),IF(D657="環境",VLOOKUP(B657,[1]Rink!$C$77:$D$81,2,FALSE),IF(D657="産業",VLOOKUP(B657,[1]Rink!$C$84:$D$92,2,FALSE),IF(D657="建設",VLOOKUP(B657,[1]Rink!$C$95:$D$105,2,FALSE),IF(D657="教育文化",VLOOKUP(B657,[1]Rink!$C$108:$D$115,2,FALSE),IF(D657="議会",VLOOKUP(B657,[1]Rink!$C$118:$D$123,2,FALSE),IF(D657="消防",VLOOKUP(B657,[1]Rink!$C$126:$D$131,2,FALSE),(""))))))))&amp;IF(D657="水道",VLOOKUP(B657,[1]Rink!$C$134:$D$138,2,FALSE),IF(D657="水道",VLOOKUP(B657,[1]Rink!$C$134:$D$138,2,FALSE),IF(D657="委員会等",VLOOKUP(B657,[1]Rink!$C$141:$D$146,2,FALSE),(""))))</f>
        <v>下水道</v>
      </c>
      <c r="F657" s="59" t="s">
        <v>155</v>
      </c>
      <c r="G657" s="32" t="s">
        <v>147</v>
      </c>
      <c r="H657" s="50" t="str">
        <f t="shared" ref="H657:H658" si="46">IF(G657="","",VLOOKUP(G657,$B$2:$C$5,2,FALSE))</f>
        <v>10年保存</v>
      </c>
      <c r="I657" s="73" t="s">
        <v>1655</v>
      </c>
      <c r="J657" s="34">
        <v>1</v>
      </c>
      <c r="K657" s="57">
        <v>43191</v>
      </c>
      <c r="L657" s="35">
        <f t="shared" ref="L657:L658" si="47">IF(H657="10年保存",IF(K657="","",DATE(YEAR(K657)+10,MONTH(K657)-MONTH(1),DAY(31)+1)),IF(H657="5年保存",IF(K657="","",DATE(YEAR(K657)+5,MONTH(K657)-MONTH(1),DAY(31)+1)),IF(H657="2年保存",IF(K657="","",DATE(YEAR(K657)+2,MONTH(K657)-MONTH(1),DAY(31)+1)),(""))))</f>
        <v>46844</v>
      </c>
      <c r="M657" s="35"/>
      <c r="N657" s="36"/>
      <c r="Q657" s="14">
        <f>COUNTIF($I$499:$I$499,#REF!)</f>
        <v>0</v>
      </c>
    </row>
    <row r="658" spans="1:17" ht="26.85" customHeight="1" x14ac:dyDescent="0.15">
      <c r="A658" s="31" t="s">
        <v>463</v>
      </c>
      <c r="B658" s="32" t="s">
        <v>461</v>
      </c>
      <c r="C658" s="32" t="s">
        <v>455</v>
      </c>
      <c r="D658" s="47" t="str">
        <f>IF(A658="","",VLOOKUP(A658,[1]Rink!$A$2:$B$17,2,FALSE))</f>
        <v>建設</v>
      </c>
      <c r="E658" s="48" t="str">
        <f>IF(D658="共通",VLOOKUP(B658,[1]Rink!$C$2:$D$5,2,FALSE),IF(D658="総務",VLOOKUP(B658,[1]Rink!$C$8:$D$16,2,FALSE),IF(D658="人事",VLOOKUP(B658,[1]Rink!$C$19:$D$24,2,FALSE),IF(D658="財務",VLOOKUP(B658,[1]Rink!$C$27:$D$35,2,FALSE),IF(D658="税務",VLOOKUP(B658,[1]Rink!$C$38:$D$44,2,FALSE),IF(D658="住民",VLOOKUP(B658,[1]Rink!$C$47:$D$54,2,FALSE),IF(D658="福祉",VLOOKUP(B658,[1]Rink!$C$57:$D$65,2,FALSE),(""))))))))&amp;IF(D658="保健",VLOOKUP(B658,[1]Rink!$C$68:$D$74,2,FALSE),IF(D658="環境",VLOOKUP(B658,[1]Rink!$C$77:$D$81,2,FALSE),IF(D658="産業",VLOOKUP(B658,[1]Rink!$C$84:$D$92,2,FALSE),IF(D658="建設",VLOOKUP(B658,[1]Rink!$C$95:$D$105,2,FALSE),IF(D658="教育文化",VLOOKUP(B658,[1]Rink!$C$108:$D$115,2,FALSE),IF(D658="議会",VLOOKUP(B658,[1]Rink!$C$118:$D$123,2,FALSE),IF(D658="消防",VLOOKUP(B658,[1]Rink!$C$126:$D$131,2,FALSE),(""))))))))&amp;IF(D658="水道",VLOOKUP(B658,[1]Rink!$C$134:$D$138,2,FALSE),IF(D658="水道",VLOOKUP(B658,[1]Rink!$C$134:$D$138,2,FALSE),IF(D658="委員会等",VLOOKUP(B658,[1]Rink!$C$141:$D$146,2,FALSE),(""))))</f>
        <v>下水道</v>
      </c>
      <c r="F658" s="59" t="s">
        <v>155</v>
      </c>
      <c r="G658" s="32" t="s">
        <v>147</v>
      </c>
      <c r="H658" s="50" t="str">
        <f t="shared" si="46"/>
        <v>10年保存</v>
      </c>
      <c r="I658" s="73" t="s">
        <v>1656</v>
      </c>
      <c r="J658" s="34">
        <v>1</v>
      </c>
      <c r="K658" s="57">
        <v>43191</v>
      </c>
      <c r="L658" s="35">
        <f t="shared" si="47"/>
        <v>46844</v>
      </c>
      <c r="M658" s="35"/>
      <c r="N658" s="36"/>
      <c r="Q658" s="14">
        <f>COUNTIF($I$499:$I$499,#REF!)</f>
        <v>0</v>
      </c>
    </row>
    <row r="659" spans="1:17" ht="26.85" customHeight="1" x14ac:dyDescent="0.15">
      <c r="A659" s="31" t="s">
        <v>463</v>
      </c>
      <c r="B659" s="32" t="s">
        <v>461</v>
      </c>
      <c r="C659" s="32" t="s">
        <v>455</v>
      </c>
      <c r="D659" s="47" t="str">
        <f>IF(A659="","",VLOOKUP(A659,[1]Rink!$A$2:$B$17,2,FALSE))</f>
        <v>建設</v>
      </c>
      <c r="E659" s="48" t="str">
        <f>IF(D659="共通",VLOOKUP(B659,[1]Rink!$C$2:$D$5,2,FALSE),IF(D659="総務",VLOOKUP(B659,[1]Rink!$C$8:$D$16,2,FALSE),IF(D659="人事",VLOOKUP(B659,[1]Rink!$C$19:$D$24,2,FALSE),IF(D659="財務",VLOOKUP(B659,[1]Rink!$C$27:$D$35,2,FALSE),IF(D659="税務",VLOOKUP(B659,[1]Rink!$C$38:$D$44,2,FALSE),IF(D659="住民",VLOOKUP(B659,[1]Rink!$C$47:$D$54,2,FALSE),IF(D659="福祉",VLOOKUP(B659,[1]Rink!$C$57:$D$65,2,FALSE),(""))))))))&amp;IF(D659="保健",VLOOKUP(B659,[1]Rink!$C$68:$D$74,2,FALSE),IF(D659="環境",VLOOKUP(B659,[1]Rink!$C$77:$D$81,2,FALSE),IF(D659="産業",VLOOKUP(B659,[1]Rink!$C$84:$D$92,2,FALSE),IF(D659="建設",VLOOKUP(B659,[1]Rink!$C$95:$D$105,2,FALSE),IF(D659="教育文化",VLOOKUP(B659,[1]Rink!$C$108:$D$115,2,FALSE),IF(D659="議会",VLOOKUP(B659,[1]Rink!$C$118:$D$123,2,FALSE),IF(D659="消防",VLOOKUP(B659,[1]Rink!$C$126:$D$131,2,FALSE),(""))))))))&amp;IF(D659="水道",VLOOKUP(B659,[1]Rink!$C$134:$D$138,2,FALSE),IF(D659="水道",VLOOKUP(B659,[1]Rink!$C$134:$D$138,2,FALSE),IF(D659="委員会等",VLOOKUP(B659,[1]Rink!$C$141:$D$146,2,FALSE),(""))))</f>
        <v>下水道</v>
      </c>
      <c r="F659" s="59" t="s">
        <v>155</v>
      </c>
      <c r="G659" s="32" t="s">
        <v>147</v>
      </c>
      <c r="H659" s="50" t="str">
        <f t="shared" ref="H659:H667" si="48">IF(G659="","",VLOOKUP(G659,$B$2:$C$5,2,FALSE))</f>
        <v>10年保存</v>
      </c>
      <c r="I659" s="73" t="s">
        <v>1657</v>
      </c>
      <c r="J659" s="34">
        <v>1</v>
      </c>
      <c r="K659" s="57">
        <v>43191</v>
      </c>
      <c r="L659" s="35">
        <f t="shared" ref="L659:L667" si="49">IF(H659="10年保存",IF(K659="","",DATE(YEAR(K659)+10,MONTH(K659)-MONTH(1),DAY(31)+1)),IF(H659="5年保存",IF(K659="","",DATE(YEAR(K659)+5,MONTH(K659)-MONTH(1),DAY(31)+1)),IF(H659="2年保存",IF(K659="","",DATE(YEAR(K659)+2,MONTH(K659)-MONTH(1),DAY(31)+1)),(""))))</f>
        <v>46844</v>
      </c>
      <c r="M659" s="35"/>
      <c r="N659" s="36"/>
      <c r="Q659" s="14">
        <f>COUNTIF($I$499:$I$499,#REF!)</f>
        <v>0</v>
      </c>
    </row>
    <row r="660" spans="1:17" ht="26.85" customHeight="1" x14ac:dyDescent="0.15">
      <c r="A660" s="31" t="s">
        <v>463</v>
      </c>
      <c r="B660" s="32" t="s">
        <v>461</v>
      </c>
      <c r="C660" s="32" t="s">
        <v>455</v>
      </c>
      <c r="D660" s="47" t="str">
        <f>IF(A660="","",VLOOKUP(A660,[1]Rink!$A$2:$B$17,2,FALSE))</f>
        <v>建設</v>
      </c>
      <c r="E660" s="48" t="str">
        <f>IF(D660="共通",VLOOKUP(B660,[1]Rink!$C$2:$D$5,2,FALSE),IF(D660="総務",VLOOKUP(B660,[1]Rink!$C$8:$D$16,2,FALSE),IF(D660="人事",VLOOKUP(B660,[1]Rink!$C$19:$D$24,2,FALSE),IF(D660="財務",VLOOKUP(B660,[1]Rink!$C$27:$D$35,2,FALSE),IF(D660="税務",VLOOKUP(B660,[1]Rink!$C$38:$D$44,2,FALSE),IF(D660="住民",VLOOKUP(B660,[1]Rink!$C$47:$D$54,2,FALSE),IF(D660="福祉",VLOOKUP(B660,[1]Rink!$C$57:$D$65,2,FALSE),(""))))))))&amp;IF(D660="保健",VLOOKUP(B660,[1]Rink!$C$68:$D$74,2,FALSE),IF(D660="環境",VLOOKUP(B660,[1]Rink!$C$77:$D$81,2,FALSE),IF(D660="産業",VLOOKUP(B660,[1]Rink!$C$84:$D$92,2,FALSE),IF(D660="建設",VLOOKUP(B660,[1]Rink!$C$95:$D$105,2,FALSE),IF(D660="教育文化",VLOOKUP(B660,[1]Rink!$C$108:$D$115,2,FALSE),IF(D660="議会",VLOOKUP(B660,[1]Rink!$C$118:$D$123,2,FALSE),IF(D660="消防",VLOOKUP(B660,[1]Rink!$C$126:$D$131,2,FALSE),(""))))))))&amp;IF(D660="水道",VLOOKUP(B660,[1]Rink!$C$134:$D$138,2,FALSE),IF(D660="水道",VLOOKUP(B660,[1]Rink!$C$134:$D$138,2,FALSE),IF(D660="委員会等",VLOOKUP(B660,[1]Rink!$C$141:$D$146,2,FALSE),(""))))</f>
        <v>下水道</v>
      </c>
      <c r="F660" s="59" t="s">
        <v>155</v>
      </c>
      <c r="G660" s="32" t="s">
        <v>147</v>
      </c>
      <c r="H660" s="50" t="str">
        <f t="shared" si="48"/>
        <v>10年保存</v>
      </c>
      <c r="I660" s="73" t="s">
        <v>1658</v>
      </c>
      <c r="J660" s="34">
        <v>1</v>
      </c>
      <c r="K660" s="57">
        <v>43191</v>
      </c>
      <c r="L660" s="35">
        <f t="shared" si="49"/>
        <v>46844</v>
      </c>
      <c r="M660" s="35"/>
      <c r="N660" s="36"/>
      <c r="Q660" s="14">
        <f>COUNTIF($I$499:$I$499,#REF!)</f>
        <v>0</v>
      </c>
    </row>
    <row r="661" spans="1:17" ht="26.85" customHeight="1" x14ac:dyDescent="0.15">
      <c r="A661" s="31" t="s">
        <v>463</v>
      </c>
      <c r="B661" s="32" t="s">
        <v>461</v>
      </c>
      <c r="C661" s="32" t="s">
        <v>455</v>
      </c>
      <c r="D661" s="47" t="str">
        <f>IF(A661="","",VLOOKUP(A661,[1]Rink!$A$2:$B$17,2,FALSE))</f>
        <v>建設</v>
      </c>
      <c r="E661" s="48" t="str">
        <f>IF(D661="共通",VLOOKUP(B661,[1]Rink!$C$2:$D$5,2,FALSE),IF(D661="総務",VLOOKUP(B661,[1]Rink!$C$8:$D$16,2,FALSE),IF(D661="人事",VLOOKUP(B661,[1]Rink!$C$19:$D$24,2,FALSE),IF(D661="財務",VLOOKUP(B661,[1]Rink!$C$27:$D$35,2,FALSE),IF(D661="税務",VLOOKUP(B661,[1]Rink!$C$38:$D$44,2,FALSE),IF(D661="住民",VLOOKUP(B661,[1]Rink!$C$47:$D$54,2,FALSE),IF(D661="福祉",VLOOKUP(B661,[1]Rink!$C$57:$D$65,2,FALSE),(""))))))))&amp;IF(D661="保健",VLOOKUP(B661,[1]Rink!$C$68:$D$74,2,FALSE),IF(D661="環境",VLOOKUP(B661,[1]Rink!$C$77:$D$81,2,FALSE),IF(D661="産業",VLOOKUP(B661,[1]Rink!$C$84:$D$92,2,FALSE),IF(D661="建設",VLOOKUP(B661,[1]Rink!$C$95:$D$105,2,FALSE),IF(D661="教育文化",VLOOKUP(B661,[1]Rink!$C$108:$D$115,2,FALSE),IF(D661="議会",VLOOKUP(B661,[1]Rink!$C$118:$D$123,2,FALSE),IF(D661="消防",VLOOKUP(B661,[1]Rink!$C$126:$D$131,2,FALSE),(""))))))))&amp;IF(D661="水道",VLOOKUP(B661,[1]Rink!$C$134:$D$138,2,FALSE),IF(D661="水道",VLOOKUP(B661,[1]Rink!$C$134:$D$138,2,FALSE),IF(D661="委員会等",VLOOKUP(B661,[1]Rink!$C$141:$D$146,2,FALSE),(""))))</f>
        <v>下水道</v>
      </c>
      <c r="F661" s="59" t="s">
        <v>155</v>
      </c>
      <c r="G661" s="32" t="s">
        <v>147</v>
      </c>
      <c r="H661" s="50" t="str">
        <f t="shared" ref="H661" si="50">IF(G661="","",VLOOKUP(G661,$B$2:$C$5,2,FALSE))</f>
        <v>10年保存</v>
      </c>
      <c r="I661" s="73" t="s">
        <v>1669</v>
      </c>
      <c r="J661" s="34">
        <v>1</v>
      </c>
      <c r="K661" s="57">
        <v>43191</v>
      </c>
      <c r="L661" s="35">
        <f t="shared" ref="L661" si="51">IF(H661="10年保存",IF(K661="","",DATE(YEAR(K661)+10,MONTH(K661)-MONTH(1),DAY(31)+1)),IF(H661="5年保存",IF(K661="","",DATE(YEAR(K661)+5,MONTH(K661)-MONTH(1),DAY(31)+1)),IF(H661="2年保存",IF(K661="","",DATE(YEAR(K661)+2,MONTH(K661)-MONTH(1),DAY(31)+1)),(""))))</f>
        <v>46844</v>
      </c>
      <c r="M661" s="35"/>
      <c r="N661" s="36"/>
    </row>
    <row r="662" spans="1:17" ht="26.85" customHeight="1" x14ac:dyDescent="0.15">
      <c r="A662" s="31" t="s">
        <v>463</v>
      </c>
      <c r="B662" s="32" t="s">
        <v>461</v>
      </c>
      <c r="C662" s="32" t="s">
        <v>455</v>
      </c>
      <c r="D662" s="47" t="str">
        <f>IF(A662="","",VLOOKUP(A662,[1]Rink!$A$2:$B$17,2,FALSE))</f>
        <v>建設</v>
      </c>
      <c r="E662" s="48" t="str">
        <f>IF(D662="共通",VLOOKUP(B662,[1]Rink!$C$2:$D$5,2,FALSE),IF(D662="総務",VLOOKUP(B662,[1]Rink!$C$8:$D$16,2,FALSE),IF(D662="人事",VLOOKUP(B662,[1]Rink!$C$19:$D$24,2,FALSE),IF(D662="財務",VLOOKUP(B662,[1]Rink!$C$27:$D$35,2,FALSE),IF(D662="税務",VLOOKUP(B662,[1]Rink!$C$38:$D$44,2,FALSE),IF(D662="住民",VLOOKUP(B662,[1]Rink!$C$47:$D$54,2,FALSE),IF(D662="福祉",VLOOKUP(B662,[1]Rink!$C$57:$D$65,2,FALSE),(""))))))))&amp;IF(D662="保健",VLOOKUP(B662,[1]Rink!$C$68:$D$74,2,FALSE),IF(D662="環境",VLOOKUP(B662,[1]Rink!$C$77:$D$81,2,FALSE),IF(D662="産業",VLOOKUP(B662,[1]Rink!$C$84:$D$92,2,FALSE),IF(D662="建設",VLOOKUP(B662,[1]Rink!$C$95:$D$105,2,FALSE),IF(D662="教育文化",VLOOKUP(B662,[1]Rink!$C$108:$D$115,2,FALSE),IF(D662="議会",VLOOKUP(B662,[1]Rink!$C$118:$D$123,2,FALSE),IF(D662="消防",VLOOKUP(B662,[1]Rink!$C$126:$D$131,2,FALSE),(""))))))))&amp;IF(D662="水道",VLOOKUP(B662,[1]Rink!$C$134:$D$138,2,FALSE),IF(D662="水道",VLOOKUP(B662,[1]Rink!$C$134:$D$138,2,FALSE),IF(D662="委員会等",VLOOKUP(B662,[1]Rink!$C$141:$D$146,2,FALSE),(""))))</f>
        <v>下水道</v>
      </c>
      <c r="F662" s="59" t="s">
        <v>155</v>
      </c>
      <c r="G662" s="32" t="s">
        <v>147</v>
      </c>
      <c r="H662" s="50" t="str">
        <f t="shared" si="48"/>
        <v>10年保存</v>
      </c>
      <c r="I662" s="73" t="s">
        <v>1659</v>
      </c>
      <c r="J662" s="34">
        <v>1</v>
      </c>
      <c r="K662" s="57">
        <v>43191</v>
      </c>
      <c r="L662" s="35">
        <f t="shared" si="49"/>
        <v>46844</v>
      </c>
      <c r="M662" s="35"/>
      <c r="N662" s="36"/>
      <c r="Q662" s="14">
        <f>COUNTIF($I$499:$I$499,#REF!)</f>
        <v>0</v>
      </c>
    </row>
    <row r="663" spans="1:17" ht="26.85" customHeight="1" x14ac:dyDescent="0.15">
      <c r="A663" s="31" t="s">
        <v>463</v>
      </c>
      <c r="B663" s="32" t="s">
        <v>461</v>
      </c>
      <c r="C663" s="32" t="s">
        <v>455</v>
      </c>
      <c r="D663" s="47" t="str">
        <f>IF(A663="","",VLOOKUP(A663,[1]Rink!$A$2:$B$17,2,FALSE))</f>
        <v>建設</v>
      </c>
      <c r="E663" s="48" t="str">
        <f>IF(D663="共通",VLOOKUP(B663,[1]Rink!$C$2:$D$5,2,FALSE),IF(D663="総務",VLOOKUP(B663,[1]Rink!$C$8:$D$16,2,FALSE),IF(D663="人事",VLOOKUP(B663,[1]Rink!$C$19:$D$24,2,FALSE),IF(D663="財務",VLOOKUP(B663,[1]Rink!$C$27:$D$35,2,FALSE),IF(D663="税務",VLOOKUP(B663,[1]Rink!$C$38:$D$44,2,FALSE),IF(D663="住民",VLOOKUP(B663,[1]Rink!$C$47:$D$54,2,FALSE),IF(D663="福祉",VLOOKUP(B663,[1]Rink!$C$57:$D$65,2,FALSE),(""))))))))&amp;IF(D663="保健",VLOOKUP(B663,[1]Rink!$C$68:$D$74,2,FALSE),IF(D663="環境",VLOOKUP(B663,[1]Rink!$C$77:$D$81,2,FALSE),IF(D663="産業",VLOOKUP(B663,[1]Rink!$C$84:$D$92,2,FALSE),IF(D663="建設",VLOOKUP(B663,[1]Rink!$C$95:$D$105,2,FALSE),IF(D663="教育文化",VLOOKUP(B663,[1]Rink!$C$108:$D$115,2,FALSE),IF(D663="議会",VLOOKUP(B663,[1]Rink!$C$118:$D$123,2,FALSE),IF(D663="消防",VLOOKUP(B663,[1]Rink!$C$126:$D$131,2,FALSE),(""))))))))&amp;IF(D663="水道",VLOOKUP(B663,[1]Rink!$C$134:$D$138,2,FALSE),IF(D663="水道",VLOOKUP(B663,[1]Rink!$C$134:$D$138,2,FALSE),IF(D663="委員会等",VLOOKUP(B663,[1]Rink!$C$141:$D$146,2,FALSE),(""))))</f>
        <v>下水道</v>
      </c>
      <c r="F663" s="59" t="s">
        <v>155</v>
      </c>
      <c r="G663" s="32" t="s">
        <v>147</v>
      </c>
      <c r="H663" s="50" t="str">
        <f t="shared" si="48"/>
        <v>10年保存</v>
      </c>
      <c r="I663" s="73" t="s">
        <v>1660</v>
      </c>
      <c r="J663" s="34">
        <v>1</v>
      </c>
      <c r="K663" s="57">
        <v>43191</v>
      </c>
      <c r="L663" s="35">
        <f t="shared" si="49"/>
        <v>46844</v>
      </c>
      <c r="M663" s="35"/>
      <c r="N663" s="36"/>
      <c r="Q663" s="14">
        <f>COUNTIF($I$499:$I$499,#REF!)</f>
        <v>0</v>
      </c>
    </row>
    <row r="664" spans="1:17" ht="26.85" customHeight="1" x14ac:dyDescent="0.15">
      <c r="A664" s="31" t="s">
        <v>463</v>
      </c>
      <c r="B664" s="32" t="s">
        <v>461</v>
      </c>
      <c r="C664" s="32" t="s">
        <v>455</v>
      </c>
      <c r="D664" s="47" t="str">
        <f>IF(A664="","",VLOOKUP(A664,[1]Rink!$A$2:$B$17,2,FALSE))</f>
        <v>建設</v>
      </c>
      <c r="E664" s="48" t="str">
        <f>IF(D664="共通",VLOOKUP(B664,[1]Rink!$C$2:$D$5,2,FALSE),IF(D664="総務",VLOOKUP(B664,[1]Rink!$C$8:$D$16,2,FALSE),IF(D664="人事",VLOOKUP(B664,[1]Rink!$C$19:$D$24,2,FALSE),IF(D664="財務",VLOOKUP(B664,[1]Rink!$C$27:$D$35,2,FALSE),IF(D664="税務",VLOOKUP(B664,[1]Rink!$C$38:$D$44,2,FALSE),IF(D664="住民",VLOOKUP(B664,[1]Rink!$C$47:$D$54,2,FALSE),IF(D664="福祉",VLOOKUP(B664,[1]Rink!$C$57:$D$65,2,FALSE),(""))))))))&amp;IF(D664="保健",VLOOKUP(B664,[1]Rink!$C$68:$D$74,2,FALSE),IF(D664="環境",VLOOKUP(B664,[1]Rink!$C$77:$D$81,2,FALSE),IF(D664="産業",VLOOKUP(B664,[1]Rink!$C$84:$D$92,2,FALSE),IF(D664="建設",VLOOKUP(B664,[1]Rink!$C$95:$D$105,2,FALSE),IF(D664="教育文化",VLOOKUP(B664,[1]Rink!$C$108:$D$115,2,FALSE),IF(D664="議会",VLOOKUP(B664,[1]Rink!$C$118:$D$123,2,FALSE),IF(D664="消防",VLOOKUP(B664,[1]Rink!$C$126:$D$131,2,FALSE),(""))))))))&amp;IF(D664="水道",VLOOKUP(B664,[1]Rink!$C$134:$D$138,2,FALSE),IF(D664="水道",VLOOKUP(B664,[1]Rink!$C$134:$D$138,2,FALSE),IF(D664="委員会等",VLOOKUP(B664,[1]Rink!$C$141:$D$146,2,FALSE),(""))))</f>
        <v>下水道</v>
      </c>
      <c r="F664" s="59" t="s">
        <v>155</v>
      </c>
      <c r="G664" s="32" t="s">
        <v>147</v>
      </c>
      <c r="H664" s="50" t="str">
        <f t="shared" si="48"/>
        <v>10年保存</v>
      </c>
      <c r="I664" s="73" t="s">
        <v>1661</v>
      </c>
      <c r="J664" s="34">
        <v>1</v>
      </c>
      <c r="K664" s="57">
        <v>43191</v>
      </c>
      <c r="L664" s="35">
        <f t="shared" si="49"/>
        <v>46844</v>
      </c>
      <c r="M664" s="35"/>
      <c r="N664" s="36"/>
      <c r="Q664" s="14">
        <f>COUNTIF($I$499:$I$499,#REF!)</f>
        <v>0</v>
      </c>
    </row>
    <row r="665" spans="1:17" ht="26.85" customHeight="1" x14ac:dyDescent="0.15">
      <c r="A665" s="31" t="s">
        <v>463</v>
      </c>
      <c r="B665" s="32" t="s">
        <v>461</v>
      </c>
      <c r="C665" s="32" t="s">
        <v>455</v>
      </c>
      <c r="D665" s="47" t="str">
        <f>IF(A665="","",VLOOKUP(A665,[1]Rink!$A$2:$B$17,2,FALSE))</f>
        <v>建設</v>
      </c>
      <c r="E665" s="48" t="str">
        <f>IF(D665="共通",VLOOKUP(B665,[1]Rink!$C$2:$D$5,2,FALSE),IF(D665="総務",VLOOKUP(B665,[1]Rink!$C$8:$D$16,2,FALSE),IF(D665="人事",VLOOKUP(B665,[1]Rink!$C$19:$D$24,2,FALSE),IF(D665="財務",VLOOKUP(B665,[1]Rink!$C$27:$D$35,2,FALSE),IF(D665="税務",VLOOKUP(B665,[1]Rink!$C$38:$D$44,2,FALSE),IF(D665="住民",VLOOKUP(B665,[1]Rink!$C$47:$D$54,2,FALSE),IF(D665="福祉",VLOOKUP(B665,[1]Rink!$C$57:$D$65,2,FALSE),(""))))))))&amp;IF(D665="保健",VLOOKUP(B665,[1]Rink!$C$68:$D$74,2,FALSE),IF(D665="環境",VLOOKUP(B665,[1]Rink!$C$77:$D$81,2,FALSE),IF(D665="産業",VLOOKUP(B665,[1]Rink!$C$84:$D$92,2,FALSE),IF(D665="建設",VLOOKUP(B665,[1]Rink!$C$95:$D$105,2,FALSE),IF(D665="教育文化",VLOOKUP(B665,[1]Rink!$C$108:$D$115,2,FALSE),IF(D665="議会",VLOOKUP(B665,[1]Rink!$C$118:$D$123,2,FALSE),IF(D665="消防",VLOOKUP(B665,[1]Rink!$C$126:$D$131,2,FALSE),(""))))))))&amp;IF(D665="水道",VLOOKUP(B665,[1]Rink!$C$134:$D$138,2,FALSE),IF(D665="水道",VLOOKUP(B665,[1]Rink!$C$134:$D$138,2,FALSE),IF(D665="委員会等",VLOOKUP(B665,[1]Rink!$C$141:$D$146,2,FALSE),(""))))</f>
        <v>下水道</v>
      </c>
      <c r="F665" s="59" t="s">
        <v>155</v>
      </c>
      <c r="G665" s="32" t="s">
        <v>147</v>
      </c>
      <c r="H665" s="50" t="str">
        <f t="shared" si="48"/>
        <v>10年保存</v>
      </c>
      <c r="I665" s="73" t="s">
        <v>1662</v>
      </c>
      <c r="J665" s="34">
        <v>1</v>
      </c>
      <c r="K665" s="57">
        <v>43191</v>
      </c>
      <c r="L665" s="35">
        <f t="shared" si="49"/>
        <v>46844</v>
      </c>
      <c r="M665" s="35"/>
      <c r="N665" s="36"/>
      <c r="Q665" s="14">
        <f>COUNTIF($I$499:$I$499,#REF!)</f>
        <v>0</v>
      </c>
    </row>
    <row r="666" spans="1:17" ht="26.85" customHeight="1" x14ac:dyDescent="0.15">
      <c r="A666" s="31" t="s">
        <v>463</v>
      </c>
      <c r="B666" s="32" t="s">
        <v>461</v>
      </c>
      <c r="C666" s="32" t="s">
        <v>455</v>
      </c>
      <c r="D666" s="47" t="str">
        <f>IF(A666="","",VLOOKUP(A666,[1]Rink!$A$2:$B$17,2,FALSE))</f>
        <v>建設</v>
      </c>
      <c r="E666" s="48" t="str">
        <f>IF(D666="共通",VLOOKUP(B666,[1]Rink!$C$2:$D$5,2,FALSE),IF(D666="総務",VLOOKUP(B666,[1]Rink!$C$8:$D$16,2,FALSE),IF(D666="人事",VLOOKUP(B666,[1]Rink!$C$19:$D$24,2,FALSE),IF(D666="財務",VLOOKUP(B666,[1]Rink!$C$27:$D$35,2,FALSE),IF(D666="税務",VLOOKUP(B666,[1]Rink!$C$38:$D$44,2,FALSE),IF(D666="住民",VLOOKUP(B666,[1]Rink!$C$47:$D$54,2,FALSE),IF(D666="福祉",VLOOKUP(B666,[1]Rink!$C$57:$D$65,2,FALSE),(""))))))))&amp;IF(D666="保健",VLOOKUP(B666,[1]Rink!$C$68:$D$74,2,FALSE),IF(D666="環境",VLOOKUP(B666,[1]Rink!$C$77:$D$81,2,FALSE),IF(D666="産業",VLOOKUP(B666,[1]Rink!$C$84:$D$92,2,FALSE),IF(D666="建設",VLOOKUP(B666,[1]Rink!$C$95:$D$105,2,FALSE),IF(D666="教育文化",VLOOKUP(B666,[1]Rink!$C$108:$D$115,2,FALSE),IF(D666="議会",VLOOKUP(B666,[1]Rink!$C$118:$D$123,2,FALSE),IF(D666="消防",VLOOKUP(B666,[1]Rink!$C$126:$D$131,2,FALSE),(""))))))))&amp;IF(D666="水道",VLOOKUP(B666,[1]Rink!$C$134:$D$138,2,FALSE),IF(D666="水道",VLOOKUP(B666,[1]Rink!$C$134:$D$138,2,FALSE),IF(D666="委員会等",VLOOKUP(B666,[1]Rink!$C$141:$D$146,2,FALSE),(""))))</f>
        <v>下水道</v>
      </c>
      <c r="F666" s="59" t="s">
        <v>155</v>
      </c>
      <c r="G666" s="32" t="s">
        <v>147</v>
      </c>
      <c r="H666" s="50" t="str">
        <f t="shared" si="48"/>
        <v>10年保存</v>
      </c>
      <c r="I666" s="73" t="s">
        <v>1663</v>
      </c>
      <c r="J666" s="34">
        <v>1</v>
      </c>
      <c r="K666" s="57">
        <v>43191</v>
      </c>
      <c r="L666" s="35">
        <f t="shared" si="49"/>
        <v>46844</v>
      </c>
      <c r="M666" s="35"/>
      <c r="N666" s="36"/>
      <c r="Q666" s="14">
        <f>COUNTIF($I$499:$I$499,#REF!)</f>
        <v>0</v>
      </c>
    </row>
    <row r="667" spans="1:17" ht="26.85" customHeight="1" x14ac:dyDescent="0.15">
      <c r="A667" s="31" t="s">
        <v>463</v>
      </c>
      <c r="B667" s="32" t="s">
        <v>461</v>
      </c>
      <c r="C667" s="32" t="s">
        <v>455</v>
      </c>
      <c r="D667" s="47" t="str">
        <f>IF(A667="","",VLOOKUP(A667,[1]Rink!$A$2:$B$17,2,FALSE))</f>
        <v>建設</v>
      </c>
      <c r="E667" s="48" t="str">
        <f>IF(D667="共通",VLOOKUP(B667,[1]Rink!$C$2:$D$5,2,FALSE),IF(D667="総務",VLOOKUP(B667,[1]Rink!$C$8:$D$16,2,FALSE),IF(D667="人事",VLOOKUP(B667,[1]Rink!$C$19:$D$24,2,FALSE),IF(D667="財務",VLOOKUP(B667,[1]Rink!$C$27:$D$35,2,FALSE),IF(D667="税務",VLOOKUP(B667,[1]Rink!$C$38:$D$44,2,FALSE),IF(D667="住民",VLOOKUP(B667,[1]Rink!$C$47:$D$54,2,FALSE),IF(D667="福祉",VLOOKUP(B667,[1]Rink!$C$57:$D$65,2,FALSE),(""))))))))&amp;IF(D667="保健",VLOOKUP(B667,[1]Rink!$C$68:$D$74,2,FALSE),IF(D667="環境",VLOOKUP(B667,[1]Rink!$C$77:$D$81,2,FALSE),IF(D667="産業",VLOOKUP(B667,[1]Rink!$C$84:$D$92,2,FALSE),IF(D667="建設",VLOOKUP(B667,[1]Rink!$C$95:$D$105,2,FALSE),IF(D667="教育文化",VLOOKUP(B667,[1]Rink!$C$108:$D$115,2,FALSE),IF(D667="議会",VLOOKUP(B667,[1]Rink!$C$118:$D$123,2,FALSE),IF(D667="消防",VLOOKUP(B667,[1]Rink!$C$126:$D$131,2,FALSE),(""))))))))&amp;IF(D667="水道",VLOOKUP(B667,[1]Rink!$C$134:$D$138,2,FALSE),IF(D667="水道",VLOOKUP(B667,[1]Rink!$C$134:$D$138,2,FALSE),IF(D667="委員会等",VLOOKUP(B667,[1]Rink!$C$141:$D$146,2,FALSE),(""))))</f>
        <v>下水道</v>
      </c>
      <c r="F667" s="59" t="s">
        <v>155</v>
      </c>
      <c r="G667" s="32" t="s">
        <v>147</v>
      </c>
      <c r="H667" s="50" t="str">
        <f t="shared" si="48"/>
        <v>10年保存</v>
      </c>
      <c r="I667" s="73" t="s">
        <v>1664</v>
      </c>
      <c r="J667" s="34">
        <v>1</v>
      </c>
      <c r="K667" s="57">
        <v>43191</v>
      </c>
      <c r="L667" s="35">
        <f t="shared" si="49"/>
        <v>46844</v>
      </c>
      <c r="M667" s="35"/>
      <c r="N667" s="36"/>
      <c r="Q667" s="14">
        <f>COUNTIF($I$499:$I$499,#REF!)</f>
        <v>0</v>
      </c>
    </row>
    <row r="668" spans="1:17" ht="26.85" customHeight="1" x14ac:dyDescent="0.15">
      <c r="A668" s="31" t="s">
        <v>463</v>
      </c>
      <c r="B668" s="32" t="s">
        <v>461</v>
      </c>
      <c r="C668" s="32" t="s">
        <v>455</v>
      </c>
      <c r="D668" s="47" t="str">
        <f>IF(A668="","",VLOOKUP(A668,[1]Rink!$A$2:$B$17,2,FALSE))</f>
        <v>建設</v>
      </c>
      <c r="E668" s="48" t="str">
        <f>IF(D668="共通",VLOOKUP(B668,[1]Rink!$C$2:$D$5,2,FALSE),IF(D668="総務",VLOOKUP(B668,[1]Rink!$C$8:$D$16,2,FALSE),IF(D668="人事",VLOOKUP(B668,[1]Rink!$C$19:$D$24,2,FALSE),IF(D668="財務",VLOOKUP(B668,[1]Rink!$C$27:$D$35,2,FALSE),IF(D668="税務",VLOOKUP(B668,[1]Rink!$C$38:$D$44,2,FALSE),IF(D668="住民",VLOOKUP(B668,[1]Rink!$C$47:$D$54,2,FALSE),IF(D668="福祉",VLOOKUP(B668,[1]Rink!$C$57:$D$65,2,FALSE),(""))))))))&amp;IF(D668="保健",VLOOKUP(B668,[1]Rink!$C$68:$D$74,2,FALSE),IF(D668="環境",VLOOKUP(B668,[1]Rink!$C$77:$D$81,2,FALSE),IF(D668="産業",VLOOKUP(B668,[1]Rink!$C$84:$D$92,2,FALSE),IF(D668="建設",VLOOKUP(B668,[1]Rink!$C$95:$D$105,2,FALSE),IF(D668="教育文化",VLOOKUP(B668,[1]Rink!$C$108:$D$115,2,FALSE),IF(D668="議会",VLOOKUP(B668,[1]Rink!$C$118:$D$123,2,FALSE),IF(D668="消防",VLOOKUP(B668,[1]Rink!$C$126:$D$131,2,FALSE),(""))))))))&amp;IF(D668="水道",VLOOKUP(B668,[1]Rink!$C$134:$D$138,2,FALSE),IF(D668="水道",VLOOKUP(B668,[1]Rink!$C$134:$D$138,2,FALSE),IF(D668="委員会等",VLOOKUP(B668,[1]Rink!$C$141:$D$146,2,FALSE),(""))))</f>
        <v>下水道</v>
      </c>
      <c r="F668" s="59" t="s">
        <v>155</v>
      </c>
      <c r="G668" s="32" t="s">
        <v>147</v>
      </c>
      <c r="H668" s="50" t="str">
        <f t="shared" ref="H668:H676" si="52">IF(G668="","",VLOOKUP(G668,$B$2:$C$5,2,FALSE))</f>
        <v>10年保存</v>
      </c>
      <c r="I668" s="73" t="s">
        <v>1665</v>
      </c>
      <c r="J668" s="34">
        <v>1</v>
      </c>
      <c r="K668" s="57">
        <v>43191</v>
      </c>
      <c r="L668" s="35">
        <f t="shared" ref="L668:L676" si="53">IF(H668="10年保存",IF(K668="","",DATE(YEAR(K668)+10,MONTH(K668)-MONTH(1),DAY(31)+1)),IF(H668="5年保存",IF(K668="","",DATE(YEAR(K668)+5,MONTH(K668)-MONTH(1),DAY(31)+1)),IF(H668="2年保存",IF(K668="","",DATE(YEAR(K668)+2,MONTH(K668)-MONTH(1),DAY(31)+1)),(""))))</f>
        <v>46844</v>
      </c>
      <c r="M668" s="35"/>
      <c r="N668" s="36"/>
      <c r="Q668" s="14">
        <f>COUNTIF($I$499:$I$499,#REF!)</f>
        <v>0</v>
      </c>
    </row>
    <row r="669" spans="1:17" ht="26.85" customHeight="1" x14ac:dyDescent="0.15">
      <c r="A669" s="31" t="s">
        <v>463</v>
      </c>
      <c r="B669" s="32" t="s">
        <v>461</v>
      </c>
      <c r="C669" s="32" t="s">
        <v>455</v>
      </c>
      <c r="D669" s="47" t="str">
        <f>IF(A669="","",VLOOKUP(A669,[1]Rink!$A$2:$B$17,2,FALSE))</f>
        <v>建設</v>
      </c>
      <c r="E669" s="48" t="str">
        <f>IF(D669="共通",VLOOKUP(B669,[1]Rink!$C$2:$D$5,2,FALSE),IF(D669="総務",VLOOKUP(B669,[1]Rink!$C$8:$D$16,2,FALSE),IF(D669="人事",VLOOKUP(B669,[1]Rink!$C$19:$D$24,2,FALSE),IF(D669="財務",VLOOKUP(B669,[1]Rink!$C$27:$D$35,2,FALSE),IF(D669="税務",VLOOKUP(B669,[1]Rink!$C$38:$D$44,2,FALSE),IF(D669="住民",VLOOKUP(B669,[1]Rink!$C$47:$D$54,2,FALSE),IF(D669="福祉",VLOOKUP(B669,[1]Rink!$C$57:$D$65,2,FALSE),(""))))))))&amp;IF(D669="保健",VLOOKUP(B669,[1]Rink!$C$68:$D$74,2,FALSE),IF(D669="環境",VLOOKUP(B669,[1]Rink!$C$77:$D$81,2,FALSE),IF(D669="産業",VLOOKUP(B669,[1]Rink!$C$84:$D$92,2,FALSE),IF(D669="建設",VLOOKUP(B669,[1]Rink!$C$95:$D$105,2,FALSE),IF(D669="教育文化",VLOOKUP(B669,[1]Rink!$C$108:$D$115,2,FALSE),IF(D669="議会",VLOOKUP(B669,[1]Rink!$C$118:$D$123,2,FALSE),IF(D669="消防",VLOOKUP(B669,[1]Rink!$C$126:$D$131,2,FALSE),(""))))))))&amp;IF(D669="水道",VLOOKUP(B669,[1]Rink!$C$134:$D$138,2,FALSE),IF(D669="水道",VLOOKUP(B669,[1]Rink!$C$134:$D$138,2,FALSE),IF(D669="委員会等",VLOOKUP(B669,[1]Rink!$C$141:$D$146,2,FALSE),(""))))</f>
        <v>下水道</v>
      </c>
      <c r="F669" s="59" t="s">
        <v>155</v>
      </c>
      <c r="G669" s="32" t="s">
        <v>147</v>
      </c>
      <c r="H669" s="50" t="str">
        <f t="shared" si="52"/>
        <v>10年保存</v>
      </c>
      <c r="I669" s="73" t="s">
        <v>1666</v>
      </c>
      <c r="J669" s="34">
        <v>1</v>
      </c>
      <c r="K669" s="57">
        <v>43191</v>
      </c>
      <c r="L669" s="35">
        <f t="shared" si="53"/>
        <v>46844</v>
      </c>
      <c r="M669" s="35"/>
      <c r="N669" s="36"/>
      <c r="Q669" s="14">
        <f>COUNTIF($I$499:$I$499,#REF!)</f>
        <v>0</v>
      </c>
    </row>
    <row r="670" spans="1:17" ht="26.85" customHeight="1" x14ac:dyDescent="0.15">
      <c r="A670" s="31" t="s">
        <v>463</v>
      </c>
      <c r="B670" s="32" t="s">
        <v>461</v>
      </c>
      <c r="C670" s="32" t="s">
        <v>455</v>
      </c>
      <c r="D670" s="47" t="str">
        <f>IF(A670="","",VLOOKUP(A670,[1]Rink!$A$2:$B$17,2,FALSE))</f>
        <v>建設</v>
      </c>
      <c r="E670" s="48" t="str">
        <f>IF(D670="共通",VLOOKUP(B670,[1]Rink!$C$2:$D$5,2,FALSE),IF(D670="総務",VLOOKUP(B670,[1]Rink!$C$8:$D$16,2,FALSE),IF(D670="人事",VLOOKUP(B670,[1]Rink!$C$19:$D$24,2,FALSE),IF(D670="財務",VLOOKUP(B670,[1]Rink!$C$27:$D$35,2,FALSE),IF(D670="税務",VLOOKUP(B670,[1]Rink!$C$38:$D$44,2,FALSE),IF(D670="住民",VLOOKUP(B670,[1]Rink!$C$47:$D$54,2,FALSE),IF(D670="福祉",VLOOKUP(B670,[1]Rink!$C$57:$D$65,2,FALSE),(""))))))))&amp;IF(D670="保健",VLOOKUP(B670,[1]Rink!$C$68:$D$74,2,FALSE),IF(D670="環境",VLOOKUP(B670,[1]Rink!$C$77:$D$81,2,FALSE),IF(D670="産業",VLOOKUP(B670,[1]Rink!$C$84:$D$92,2,FALSE),IF(D670="建設",VLOOKUP(B670,[1]Rink!$C$95:$D$105,2,FALSE),IF(D670="教育文化",VLOOKUP(B670,[1]Rink!$C$108:$D$115,2,FALSE),IF(D670="議会",VLOOKUP(B670,[1]Rink!$C$118:$D$123,2,FALSE),IF(D670="消防",VLOOKUP(B670,[1]Rink!$C$126:$D$131,2,FALSE),(""))))))))&amp;IF(D670="水道",VLOOKUP(B670,[1]Rink!$C$134:$D$138,2,FALSE),IF(D670="水道",VLOOKUP(B670,[1]Rink!$C$134:$D$138,2,FALSE),IF(D670="委員会等",VLOOKUP(B670,[1]Rink!$C$141:$D$146,2,FALSE),(""))))</f>
        <v>下水道</v>
      </c>
      <c r="F670" s="59" t="s">
        <v>155</v>
      </c>
      <c r="G670" s="32" t="s">
        <v>147</v>
      </c>
      <c r="H670" s="50" t="str">
        <f t="shared" si="52"/>
        <v>10年保存</v>
      </c>
      <c r="I670" s="73" t="s">
        <v>1667</v>
      </c>
      <c r="J670" s="34">
        <v>1</v>
      </c>
      <c r="K670" s="57">
        <v>43191</v>
      </c>
      <c r="L670" s="35">
        <f t="shared" si="53"/>
        <v>46844</v>
      </c>
      <c r="M670" s="35"/>
      <c r="N670" s="36"/>
      <c r="Q670" s="14">
        <f>COUNTIF($I$499:$I$499,#REF!)</f>
        <v>0</v>
      </c>
    </row>
    <row r="671" spans="1:17" ht="26.85" customHeight="1" x14ac:dyDescent="0.15">
      <c r="A671" s="31" t="s">
        <v>463</v>
      </c>
      <c r="B671" s="32" t="s">
        <v>461</v>
      </c>
      <c r="C671" s="32" t="s">
        <v>455</v>
      </c>
      <c r="D671" s="47" t="str">
        <f>IF(A671="","",VLOOKUP(A671,[1]Rink!$A$2:$B$17,2,FALSE))</f>
        <v>建設</v>
      </c>
      <c r="E671" s="48" t="str">
        <f>IF(D671="共通",VLOOKUP(B671,[1]Rink!$C$2:$D$5,2,FALSE),IF(D671="総務",VLOOKUP(B671,[1]Rink!$C$8:$D$16,2,FALSE),IF(D671="人事",VLOOKUP(B671,[1]Rink!$C$19:$D$24,2,FALSE),IF(D671="財務",VLOOKUP(B671,[1]Rink!$C$27:$D$35,2,FALSE),IF(D671="税務",VLOOKUP(B671,[1]Rink!$C$38:$D$44,2,FALSE),IF(D671="住民",VLOOKUP(B671,[1]Rink!$C$47:$D$54,2,FALSE),IF(D671="福祉",VLOOKUP(B671,[1]Rink!$C$57:$D$65,2,FALSE),(""))))))))&amp;IF(D671="保健",VLOOKUP(B671,[1]Rink!$C$68:$D$74,2,FALSE),IF(D671="環境",VLOOKUP(B671,[1]Rink!$C$77:$D$81,2,FALSE),IF(D671="産業",VLOOKUP(B671,[1]Rink!$C$84:$D$92,2,FALSE),IF(D671="建設",VLOOKUP(B671,[1]Rink!$C$95:$D$105,2,FALSE),IF(D671="教育文化",VLOOKUP(B671,[1]Rink!$C$108:$D$115,2,FALSE),IF(D671="議会",VLOOKUP(B671,[1]Rink!$C$118:$D$123,2,FALSE),IF(D671="消防",VLOOKUP(B671,[1]Rink!$C$126:$D$131,2,FALSE),(""))))))))&amp;IF(D671="水道",VLOOKUP(B671,[1]Rink!$C$134:$D$138,2,FALSE),IF(D671="水道",VLOOKUP(B671,[1]Rink!$C$134:$D$138,2,FALSE),IF(D671="委員会等",VLOOKUP(B671,[1]Rink!$C$141:$D$146,2,FALSE),(""))))</f>
        <v>下水道</v>
      </c>
      <c r="F671" s="59" t="s">
        <v>155</v>
      </c>
      <c r="G671" s="32" t="s">
        <v>147</v>
      </c>
      <c r="H671" s="50" t="str">
        <f t="shared" si="52"/>
        <v>10年保存</v>
      </c>
      <c r="I671" s="73" t="s">
        <v>1668</v>
      </c>
      <c r="J671" s="34">
        <v>1</v>
      </c>
      <c r="K671" s="57">
        <v>43191</v>
      </c>
      <c r="L671" s="35">
        <f t="shared" si="53"/>
        <v>46844</v>
      </c>
      <c r="M671" s="35"/>
      <c r="N671" s="36"/>
      <c r="Q671" s="14">
        <f>COUNTIF($I$499:$I$499,#REF!)</f>
        <v>0</v>
      </c>
    </row>
    <row r="672" spans="1:17" ht="26.85" customHeight="1" x14ac:dyDescent="0.15">
      <c r="A672" s="31" t="s">
        <v>463</v>
      </c>
      <c r="B672" s="32" t="s">
        <v>461</v>
      </c>
      <c r="C672" s="32" t="s">
        <v>455</v>
      </c>
      <c r="D672" s="47" t="str">
        <f>IF(A672="","",VLOOKUP(A672,[1]Rink!$A$2:$B$17,2,FALSE))</f>
        <v>建設</v>
      </c>
      <c r="E672" s="48" t="str">
        <f>IF(D672="共通",VLOOKUP(B672,[1]Rink!$C$2:$D$5,2,FALSE),IF(D672="総務",VLOOKUP(B672,[1]Rink!$C$8:$D$16,2,FALSE),IF(D672="人事",VLOOKUP(B672,[1]Rink!$C$19:$D$24,2,FALSE),IF(D672="財務",VLOOKUP(B672,[1]Rink!$C$27:$D$35,2,FALSE),IF(D672="税務",VLOOKUP(B672,[1]Rink!$C$38:$D$44,2,FALSE),IF(D672="住民",VLOOKUP(B672,[1]Rink!$C$47:$D$54,2,FALSE),IF(D672="福祉",VLOOKUP(B672,[1]Rink!$C$57:$D$65,2,FALSE),(""))))))))&amp;IF(D672="保健",VLOOKUP(B672,[1]Rink!$C$68:$D$74,2,FALSE),IF(D672="環境",VLOOKUP(B672,[1]Rink!$C$77:$D$81,2,FALSE),IF(D672="産業",VLOOKUP(B672,[1]Rink!$C$84:$D$92,2,FALSE),IF(D672="建設",VLOOKUP(B672,[1]Rink!$C$95:$D$105,2,FALSE),IF(D672="教育文化",VLOOKUP(B672,[1]Rink!$C$108:$D$115,2,FALSE),IF(D672="議会",VLOOKUP(B672,[1]Rink!$C$118:$D$123,2,FALSE),IF(D672="消防",VLOOKUP(B672,[1]Rink!$C$126:$D$131,2,FALSE),(""))))))))&amp;IF(D672="水道",VLOOKUP(B672,[1]Rink!$C$134:$D$138,2,FALSE),IF(D672="水道",VLOOKUP(B672,[1]Rink!$C$134:$D$138,2,FALSE),IF(D672="委員会等",VLOOKUP(B672,[1]Rink!$C$141:$D$146,2,FALSE),(""))))</f>
        <v>下水道</v>
      </c>
      <c r="F672" s="59" t="s">
        <v>155</v>
      </c>
      <c r="G672" s="32" t="s">
        <v>147</v>
      </c>
      <c r="H672" s="50" t="str">
        <f t="shared" si="52"/>
        <v>10年保存</v>
      </c>
      <c r="I672" s="73" t="s">
        <v>1670</v>
      </c>
      <c r="J672" s="34">
        <v>1</v>
      </c>
      <c r="K672" s="57">
        <v>43191</v>
      </c>
      <c r="L672" s="35">
        <f t="shared" si="53"/>
        <v>46844</v>
      </c>
      <c r="M672" s="35"/>
      <c r="N672" s="36"/>
      <c r="Q672" s="14">
        <f>COUNTIF($I$499:$I$499,#REF!)</f>
        <v>0</v>
      </c>
    </row>
    <row r="673" spans="1:17" ht="26.85" customHeight="1" x14ac:dyDescent="0.15">
      <c r="A673" s="31" t="s">
        <v>463</v>
      </c>
      <c r="B673" s="32" t="s">
        <v>461</v>
      </c>
      <c r="C673" s="32" t="s">
        <v>455</v>
      </c>
      <c r="D673" s="47" t="str">
        <f>IF(A673="","",VLOOKUP(A673,[1]Rink!$A$2:$B$17,2,FALSE))</f>
        <v>建設</v>
      </c>
      <c r="E673" s="48" t="str">
        <f>IF(D673="共通",VLOOKUP(B673,[1]Rink!$C$2:$D$5,2,FALSE),IF(D673="総務",VLOOKUP(B673,[1]Rink!$C$8:$D$16,2,FALSE),IF(D673="人事",VLOOKUP(B673,[1]Rink!$C$19:$D$24,2,FALSE),IF(D673="財務",VLOOKUP(B673,[1]Rink!$C$27:$D$35,2,FALSE),IF(D673="税務",VLOOKUP(B673,[1]Rink!$C$38:$D$44,2,FALSE),IF(D673="住民",VLOOKUP(B673,[1]Rink!$C$47:$D$54,2,FALSE),IF(D673="福祉",VLOOKUP(B673,[1]Rink!$C$57:$D$65,2,FALSE),(""))))))))&amp;IF(D673="保健",VLOOKUP(B673,[1]Rink!$C$68:$D$74,2,FALSE),IF(D673="環境",VLOOKUP(B673,[1]Rink!$C$77:$D$81,2,FALSE),IF(D673="産業",VLOOKUP(B673,[1]Rink!$C$84:$D$92,2,FALSE),IF(D673="建設",VLOOKUP(B673,[1]Rink!$C$95:$D$105,2,FALSE),IF(D673="教育文化",VLOOKUP(B673,[1]Rink!$C$108:$D$115,2,FALSE),IF(D673="議会",VLOOKUP(B673,[1]Rink!$C$118:$D$123,2,FALSE),IF(D673="消防",VLOOKUP(B673,[1]Rink!$C$126:$D$131,2,FALSE),(""))))))))&amp;IF(D673="水道",VLOOKUP(B673,[1]Rink!$C$134:$D$138,2,FALSE),IF(D673="水道",VLOOKUP(B673,[1]Rink!$C$134:$D$138,2,FALSE),IF(D673="委員会等",VLOOKUP(B673,[1]Rink!$C$141:$D$146,2,FALSE),(""))))</f>
        <v>下水道</v>
      </c>
      <c r="F673" s="59" t="s">
        <v>155</v>
      </c>
      <c r="G673" s="32" t="s">
        <v>147</v>
      </c>
      <c r="H673" s="50" t="str">
        <f t="shared" si="52"/>
        <v>10年保存</v>
      </c>
      <c r="I673" s="73" t="s">
        <v>1671</v>
      </c>
      <c r="J673" s="34">
        <v>1</v>
      </c>
      <c r="K673" s="57">
        <v>43191</v>
      </c>
      <c r="L673" s="35">
        <f t="shared" si="53"/>
        <v>46844</v>
      </c>
      <c r="M673" s="35"/>
      <c r="N673" s="36"/>
      <c r="Q673" s="14">
        <f>COUNTIF($I$499:$I$499,#REF!)</f>
        <v>0</v>
      </c>
    </row>
    <row r="674" spans="1:17" ht="26.85" customHeight="1" x14ac:dyDescent="0.15">
      <c r="A674" s="31" t="s">
        <v>463</v>
      </c>
      <c r="B674" s="32" t="s">
        <v>461</v>
      </c>
      <c r="C674" s="32" t="s">
        <v>455</v>
      </c>
      <c r="D674" s="47" t="str">
        <f>IF(A674="","",VLOOKUP(A674,[1]Rink!$A$2:$B$17,2,FALSE))</f>
        <v>建設</v>
      </c>
      <c r="E674" s="48" t="str">
        <f>IF(D674="共通",VLOOKUP(B674,[1]Rink!$C$2:$D$5,2,FALSE),IF(D674="総務",VLOOKUP(B674,[1]Rink!$C$8:$D$16,2,FALSE),IF(D674="人事",VLOOKUP(B674,[1]Rink!$C$19:$D$24,2,FALSE),IF(D674="財務",VLOOKUP(B674,[1]Rink!$C$27:$D$35,2,FALSE),IF(D674="税務",VLOOKUP(B674,[1]Rink!$C$38:$D$44,2,FALSE),IF(D674="住民",VLOOKUP(B674,[1]Rink!$C$47:$D$54,2,FALSE),IF(D674="福祉",VLOOKUP(B674,[1]Rink!$C$57:$D$65,2,FALSE),(""))))))))&amp;IF(D674="保健",VLOOKUP(B674,[1]Rink!$C$68:$D$74,2,FALSE),IF(D674="環境",VLOOKUP(B674,[1]Rink!$C$77:$D$81,2,FALSE),IF(D674="産業",VLOOKUP(B674,[1]Rink!$C$84:$D$92,2,FALSE),IF(D674="建設",VLOOKUP(B674,[1]Rink!$C$95:$D$105,2,FALSE),IF(D674="教育文化",VLOOKUP(B674,[1]Rink!$C$108:$D$115,2,FALSE),IF(D674="議会",VLOOKUP(B674,[1]Rink!$C$118:$D$123,2,FALSE),IF(D674="消防",VLOOKUP(B674,[1]Rink!$C$126:$D$131,2,FALSE),(""))))))))&amp;IF(D674="水道",VLOOKUP(B674,[1]Rink!$C$134:$D$138,2,FALSE),IF(D674="水道",VLOOKUP(B674,[1]Rink!$C$134:$D$138,2,FALSE),IF(D674="委員会等",VLOOKUP(B674,[1]Rink!$C$141:$D$146,2,FALSE),(""))))</f>
        <v>下水道</v>
      </c>
      <c r="F674" s="59" t="s">
        <v>155</v>
      </c>
      <c r="G674" s="32" t="s">
        <v>147</v>
      </c>
      <c r="H674" s="50" t="str">
        <f t="shared" si="52"/>
        <v>10年保存</v>
      </c>
      <c r="I674" s="73" t="s">
        <v>1672</v>
      </c>
      <c r="J674" s="34">
        <v>1</v>
      </c>
      <c r="K674" s="57">
        <v>43191</v>
      </c>
      <c r="L674" s="35">
        <f t="shared" si="53"/>
        <v>46844</v>
      </c>
      <c r="M674" s="35"/>
      <c r="N674" s="36"/>
      <c r="Q674" s="14">
        <f>COUNTIF($I$499:$I$499,#REF!)</f>
        <v>0</v>
      </c>
    </row>
    <row r="675" spans="1:17" ht="26.85" customHeight="1" x14ac:dyDescent="0.15">
      <c r="A675" s="31" t="s">
        <v>463</v>
      </c>
      <c r="B675" s="32" t="s">
        <v>461</v>
      </c>
      <c r="C675" s="32" t="s">
        <v>455</v>
      </c>
      <c r="D675" s="47" t="str">
        <f>IF(A675="","",VLOOKUP(A675,[1]Rink!$A$2:$B$17,2,FALSE))</f>
        <v>建設</v>
      </c>
      <c r="E675" s="48" t="str">
        <f>IF(D675="共通",VLOOKUP(B675,[1]Rink!$C$2:$D$5,2,FALSE),IF(D675="総務",VLOOKUP(B675,[1]Rink!$C$8:$D$16,2,FALSE),IF(D675="人事",VLOOKUP(B675,[1]Rink!$C$19:$D$24,2,FALSE),IF(D675="財務",VLOOKUP(B675,[1]Rink!$C$27:$D$35,2,FALSE),IF(D675="税務",VLOOKUP(B675,[1]Rink!$C$38:$D$44,2,FALSE),IF(D675="住民",VLOOKUP(B675,[1]Rink!$C$47:$D$54,2,FALSE),IF(D675="福祉",VLOOKUP(B675,[1]Rink!$C$57:$D$65,2,FALSE),(""))))))))&amp;IF(D675="保健",VLOOKUP(B675,[1]Rink!$C$68:$D$74,2,FALSE),IF(D675="環境",VLOOKUP(B675,[1]Rink!$C$77:$D$81,2,FALSE),IF(D675="産業",VLOOKUP(B675,[1]Rink!$C$84:$D$92,2,FALSE),IF(D675="建設",VLOOKUP(B675,[1]Rink!$C$95:$D$105,2,FALSE),IF(D675="教育文化",VLOOKUP(B675,[1]Rink!$C$108:$D$115,2,FALSE),IF(D675="議会",VLOOKUP(B675,[1]Rink!$C$118:$D$123,2,FALSE),IF(D675="消防",VLOOKUP(B675,[1]Rink!$C$126:$D$131,2,FALSE),(""))))))))&amp;IF(D675="水道",VLOOKUP(B675,[1]Rink!$C$134:$D$138,2,FALSE),IF(D675="水道",VLOOKUP(B675,[1]Rink!$C$134:$D$138,2,FALSE),IF(D675="委員会等",VLOOKUP(B675,[1]Rink!$C$141:$D$146,2,FALSE),(""))))</f>
        <v>下水道</v>
      </c>
      <c r="F675" s="59" t="s">
        <v>155</v>
      </c>
      <c r="G675" s="32" t="s">
        <v>147</v>
      </c>
      <c r="H675" s="50" t="str">
        <f t="shared" si="52"/>
        <v>10年保存</v>
      </c>
      <c r="I675" s="73" t="s">
        <v>1673</v>
      </c>
      <c r="J675" s="34">
        <v>1</v>
      </c>
      <c r="K675" s="57">
        <v>43191</v>
      </c>
      <c r="L675" s="35">
        <f t="shared" si="53"/>
        <v>46844</v>
      </c>
      <c r="M675" s="35"/>
      <c r="N675" s="36"/>
      <c r="Q675" s="14">
        <f>COUNTIF($I$499:$I$499,#REF!)</f>
        <v>0</v>
      </c>
    </row>
    <row r="676" spans="1:17" ht="26.85" customHeight="1" x14ac:dyDescent="0.15">
      <c r="A676" s="31" t="s">
        <v>463</v>
      </c>
      <c r="B676" s="32" t="s">
        <v>461</v>
      </c>
      <c r="C676" s="32" t="s">
        <v>455</v>
      </c>
      <c r="D676" s="47" t="str">
        <f>IF(A676="","",VLOOKUP(A676,[1]Rink!$A$2:$B$17,2,FALSE))</f>
        <v>建設</v>
      </c>
      <c r="E676" s="48" t="str">
        <f>IF(D676="共通",VLOOKUP(B676,[1]Rink!$C$2:$D$5,2,FALSE),IF(D676="総務",VLOOKUP(B676,[1]Rink!$C$8:$D$16,2,FALSE),IF(D676="人事",VLOOKUP(B676,[1]Rink!$C$19:$D$24,2,FALSE),IF(D676="財務",VLOOKUP(B676,[1]Rink!$C$27:$D$35,2,FALSE),IF(D676="税務",VLOOKUP(B676,[1]Rink!$C$38:$D$44,2,FALSE),IF(D676="住民",VLOOKUP(B676,[1]Rink!$C$47:$D$54,2,FALSE),IF(D676="福祉",VLOOKUP(B676,[1]Rink!$C$57:$D$65,2,FALSE),(""))))))))&amp;IF(D676="保健",VLOOKUP(B676,[1]Rink!$C$68:$D$74,2,FALSE),IF(D676="環境",VLOOKUP(B676,[1]Rink!$C$77:$D$81,2,FALSE),IF(D676="産業",VLOOKUP(B676,[1]Rink!$C$84:$D$92,2,FALSE),IF(D676="建設",VLOOKUP(B676,[1]Rink!$C$95:$D$105,2,FALSE),IF(D676="教育文化",VLOOKUP(B676,[1]Rink!$C$108:$D$115,2,FALSE),IF(D676="議会",VLOOKUP(B676,[1]Rink!$C$118:$D$123,2,FALSE),IF(D676="消防",VLOOKUP(B676,[1]Rink!$C$126:$D$131,2,FALSE),(""))))))))&amp;IF(D676="水道",VLOOKUP(B676,[1]Rink!$C$134:$D$138,2,FALSE),IF(D676="水道",VLOOKUP(B676,[1]Rink!$C$134:$D$138,2,FALSE),IF(D676="委員会等",VLOOKUP(B676,[1]Rink!$C$141:$D$146,2,FALSE),(""))))</f>
        <v>下水道</v>
      </c>
      <c r="F676" s="59" t="s">
        <v>155</v>
      </c>
      <c r="G676" s="32" t="s">
        <v>147</v>
      </c>
      <c r="H676" s="50" t="str">
        <f t="shared" si="52"/>
        <v>10年保存</v>
      </c>
      <c r="I676" s="73" t="s">
        <v>1674</v>
      </c>
      <c r="J676" s="34">
        <v>1</v>
      </c>
      <c r="K676" s="57">
        <v>43191</v>
      </c>
      <c r="L676" s="35">
        <f t="shared" si="53"/>
        <v>46844</v>
      </c>
      <c r="M676" s="35"/>
      <c r="N676" s="36"/>
      <c r="Q676" s="14">
        <f>COUNTIF($I$499:$I$499,#REF!)</f>
        <v>0</v>
      </c>
    </row>
    <row r="677" spans="1:17" ht="26.85" customHeight="1" x14ac:dyDescent="0.15">
      <c r="A677" s="31" t="s">
        <v>463</v>
      </c>
      <c r="B677" s="32" t="s">
        <v>461</v>
      </c>
      <c r="C677" s="32" t="s">
        <v>455</v>
      </c>
      <c r="D677" s="47" t="str">
        <f>IF(A677="","",VLOOKUP(A677,[1]Rink!$A$2:$B$17,2,FALSE))</f>
        <v>建設</v>
      </c>
      <c r="E677" s="48" t="str">
        <f>IF(D677="共通",VLOOKUP(B677,[1]Rink!$C$2:$D$5,2,FALSE),IF(D677="総務",VLOOKUP(B677,[1]Rink!$C$8:$D$16,2,FALSE),IF(D677="人事",VLOOKUP(B677,[1]Rink!$C$19:$D$24,2,FALSE),IF(D677="財務",VLOOKUP(B677,[1]Rink!$C$27:$D$35,2,FALSE),IF(D677="税務",VLOOKUP(B677,[1]Rink!$C$38:$D$44,2,FALSE),IF(D677="住民",VLOOKUP(B677,[1]Rink!$C$47:$D$54,2,FALSE),IF(D677="福祉",VLOOKUP(B677,[1]Rink!$C$57:$D$65,2,FALSE),(""))))))))&amp;IF(D677="保健",VLOOKUP(B677,[1]Rink!$C$68:$D$74,2,FALSE),IF(D677="環境",VLOOKUP(B677,[1]Rink!$C$77:$D$81,2,FALSE),IF(D677="産業",VLOOKUP(B677,[1]Rink!$C$84:$D$92,2,FALSE),IF(D677="建設",VLOOKUP(B677,[1]Rink!$C$95:$D$105,2,FALSE),IF(D677="教育文化",VLOOKUP(B677,[1]Rink!$C$108:$D$115,2,FALSE),IF(D677="議会",VLOOKUP(B677,[1]Rink!$C$118:$D$123,2,FALSE),IF(D677="消防",VLOOKUP(B677,[1]Rink!$C$126:$D$131,2,FALSE),(""))))))))&amp;IF(D677="水道",VLOOKUP(B677,[1]Rink!$C$134:$D$138,2,FALSE),IF(D677="水道",VLOOKUP(B677,[1]Rink!$C$134:$D$138,2,FALSE),IF(D677="委員会等",VLOOKUP(B677,[1]Rink!$C$141:$D$146,2,FALSE),(""))))</f>
        <v>下水道</v>
      </c>
      <c r="F677" s="59" t="s">
        <v>155</v>
      </c>
      <c r="G677" s="32" t="s">
        <v>147</v>
      </c>
      <c r="H677" s="50" t="str">
        <f t="shared" ref="H677:H705" si="54">IF(G677="","",VLOOKUP(G677,$B$2:$C$5,2,FALSE))</f>
        <v>10年保存</v>
      </c>
      <c r="I677" s="73" t="s">
        <v>1675</v>
      </c>
      <c r="J677" s="34">
        <v>1</v>
      </c>
      <c r="K677" s="57">
        <v>43191</v>
      </c>
      <c r="L677" s="35">
        <f t="shared" ref="L677:L705" si="55">IF(H677="10年保存",IF(K677="","",DATE(YEAR(K677)+10,MONTH(K677)-MONTH(1),DAY(31)+1)),IF(H677="5年保存",IF(K677="","",DATE(YEAR(K677)+5,MONTH(K677)-MONTH(1),DAY(31)+1)),IF(H677="2年保存",IF(K677="","",DATE(YEAR(K677)+2,MONTH(K677)-MONTH(1),DAY(31)+1)),(""))))</f>
        <v>46844</v>
      </c>
      <c r="M677" s="35"/>
      <c r="N677" s="36"/>
      <c r="Q677" s="14">
        <f>COUNTIF($I$499:$I$499,#REF!)</f>
        <v>0</v>
      </c>
    </row>
    <row r="678" spans="1:17" ht="26.85" hidden="1" customHeight="1" x14ac:dyDescent="0.15">
      <c r="A678" s="211"/>
      <c r="B678" s="212"/>
      <c r="C678" s="212"/>
      <c r="D678" s="213"/>
      <c r="E678" s="214"/>
      <c r="F678" s="222"/>
      <c r="G678" s="212"/>
      <c r="H678" s="215"/>
      <c r="I678" s="216"/>
      <c r="J678" s="223"/>
      <c r="K678" s="224"/>
      <c r="L678" s="225"/>
      <c r="M678" s="35"/>
      <c r="N678" s="36"/>
    </row>
    <row r="679" spans="1:17" ht="26.85" hidden="1" customHeight="1" x14ac:dyDescent="0.15">
      <c r="A679" s="183"/>
      <c r="B679" s="184"/>
      <c r="C679" s="184"/>
      <c r="D679" s="185"/>
      <c r="E679" s="192"/>
      <c r="F679" s="187"/>
      <c r="G679" s="188"/>
      <c r="H679" s="189"/>
      <c r="I679" s="182" t="s">
        <v>1691</v>
      </c>
      <c r="J679" s="206">
        <f>SUM(J680:J702)</f>
        <v>23</v>
      </c>
      <c r="K679" s="210"/>
      <c r="L679" s="210"/>
      <c r="M679" s="202"/>
      <c r="N679" s="193"/>
    </row>
    <row r="680" spans="1:17" ht="26.85" customHeight="1" x14ac:dyDescent="0.15">
      <c r="A680" s="31" t="s">
        <v>463</v>
      </c>
      <c r="B680" s="32" t="s">
        <v>461</v>
      </c>
      <c r="C680" s="32" t="s">
        <v>455</v>
      </c>
      <c r="D680" s="47" t="str">
        <f>IF(A680="","",VLOOKUP(A680,[1]Rink!$A$2:$B$17,2,FALSE))</f>
        <v>建設</v>
      </c>
      <c r="E680" s="48" t="str">
        <f>IF(D680="共通",VLOOKUP(B680,[1]Rink!$C$2:$D$5,2,FALSE),IF(D680="総務",VLOOKUP(B680,[1]Rink!$C$8:$D$16,2,FALSE),IF(D680="人事",VLOOKUP(B680,[1]Rink!$C$19:$D$24,2,FALSE),IF(D680="財務",VLOOKUP(B680,[1]Rink!$C$27:$D$35,2,FALSE),IF(D680="税務",VLOOKUP(B680,[1]Rink!$C$38:$D$44,2,FALSE),IF(D680="住民",VLOOKUP(B680,[1]Rink!$C$47:$D$54,2,FALSE),IF(D680="福祉",VLOOKUP(B680,[1]Rink!$C$57:$D$65,2,FALSE),(""))))))))&amp;IF(D680="保健",VLOOKUP(B680,[1]Rink!$C$68:$D$74,2,FALSE),IF(D680="環境",VLOOKUP(B680,[1]Rink!$C$77:$D$81,2,FALSE),IF(D680="産業",VLOOKUP(B680,[1]Rink!$C$84:$D$92,2,FALSE),IF(D680="建設",VLOOKUP(B680,[1]Rink!$C$95:$D$105,2,FALSE),IF(D680="教育文化",VLOOKUP(B680,[1]Rink!$C$108:$D$115,2,FALSE),IF(D680="議会",VLOOKUP(B680,[1]Rink!$C$118:$D$123,2,FALSE),IF(D680="消防",VLOOKUP(B680,[1]Rink!$C$126:$D$131,2,FALSE),(""))))))))&amp;IF(D680="水道",VLOOKUP(B680,[1]Rink!$C$134:$D$138,2,FALSE),IF(D680="水道",VLOOKUP(B680,[1]Rink!$C$134:$D$138,2,FALSE),IF(D680="委員会等",VLOOKUP(B680,[1]Rink!$C$141:$D$146,2,FALSE),(""))))</f>
        <v>下水道</v>
      </c>
      <c r="F680" s="59" t="s">
        <v>155</v>
      </c>
      <c r="G680" s="32" t="s">
        <v>147</v>
      </c>
      <c r="H680" s="50" t="str">
        <f t="shared" si="54"/>
        <v>10年保存</v>
      </c>
      <c r="I680" s="73" t="s">
        <v>1692</v>
      </c>
      <c r="J680" s="34">
        <v>1</v>
      </c>
      <c r="K680" s="57">
        <v>43556</v>
      </c>
      <c r="L680" s="35">
        <f t="shared" si="55"/>
        <v>47209</v>
      </c>
      <c r="M680" s="35"/>
      <c r="N680" s="36"/>
    </row>
    <row r="681" spans="1:17" ht="26.85" customHeight="1" x14ac:dyDescent="0.15">
      <c r="A681" s="31" t="s">
        <v>463</v>
      </c>
      <c r="B681" s="32" t="s">
        <v>461</v>
      </c>
      <c r="C681" s="32" t="s">
        <v>455</v>
      </c>
      <c r="D681" s="47" t="str">
        <f>IF(A681="","",VLOOKUP(A681,[1]Rink!$A$2:$B$17,2,FALSE))</f>
        <v>建設</v>
      </c>
      <c r="E681" s="48" t="str">
        <f>IF(D681="共通",VLOOKUP(B681,[1]Rink!$C$2:$D$5,2,FALSE),IF(D681="総務",VLOOKUP(B681,[1]Rink!$C$8:$D$16,2,FALSE),IF(D681="人事",VLOOKUP(B681,[1]Rink!$C$19:$D$24,2,FALSE),IF(D681="財務",VLOOKUP(B681,[1]Rink!$C$27:$D$35,2,FALSE),IF(D681="税務",VLOOKUP(B681,[1]Rink!$C$38:$D$44,2,FALSE),IF(D681="住民",VLOOKUP(B681,[1]Rink!$C$47:$D$54,2,FALSE),IF(D681="福祉",VLOOKUP(B681,[1]Rink!$C$57:$D$65,2,FALSE),(""))))))))&amp;IF(D681="保健",VLOOKUP(B681,[1]Rink!$C$68:$D$74,2,FALSE),IF(D681="環境",VLOOKUP(B681,[1]Rink!$C$77:$D$81,2,FALSE),IF(D681="産業",VLOOKUP(B681,[1]Rink!$C$84:$D$92,2,FALSE),IF(D681="建設",VLOOKUP(B681,[1]Rink!$C$95:$D$105,2,FALSE),IF(D681="教育文化",VLOOKUP(B681,[1]Rink!$C$108:$D$115,2,FALSE),IF(D681="議会",VLOOKUP(B681,[1]Rink!$C$118:$D$123,2,FALSE),IF(D681="消防",VLOOKUP(B681,[1]Rink!$C$126:$D$131,2,FALSE),(""))))))))&amp;IF(D681="水道",VLOOKUP(B681,[1]Rink!$C$134:$D$138,2,FALSE),IF(D681="水道",VLOOKUP(B681,[1]Rink!$C$134:$D$138,2,FALSE),IF(D681="委員会等",VLOOKUP(B681,[1]Rink!$C$141:$D$146,2,FALSE),(""))))</f>
        <v>下水道</v>
      </c>
      <c r="F681" s="59" t="s">
        <v>155</v>
      </c>
      <c r="G681" s="32" t="s">
        <v>147</v>
      </c>
      <c r="H681" s="50" t="str">
        <f t="shared" si="54"/>
        <v>10年保存</v>
      </c>
      <c r="I681" s="73" t="s">
        <v>1693</v>
      </c>
      <c r="J681" s="34">
        <v>1</v>
      </c>
      <c r="K681" s="57">
        <v>43556</v>
      </c>
      <c r="L681" s="35">
        <f t="shared" ref="L681:L694" si="56">IF(H681="10年保存",IF(K681="","",DATE(YEAR(K681)+10,MONTH(K681)-MONTH(1),DAY(31)+1)),IF(H681="5年保存",IF(K681="","",DATE(YEAR(K681)+5,MONTH(K681)-MONTH(1),DAY(31)+1)),IF(H681="2年保存",IF(K681="","",DATE(YEAR(K681)+2,MONTH(K681)-MONTH(1),DAY(31)+1)),(""))))</f>
        <v>47209</v>
      </c>
      <c r="M681" s="35"/>
      <c r="N681" s="36"/>
    </row>
    <row r="682" spans="1:17" ht="26.85" customHeight="1" x14ac:dyDescent="0.15">
      <c r="A682" s="31" t="s">
        <v>463</v>
      </c>
      <c r="B682" s="32" t="s">
        <v>461</v>
      </c>
      <c r="C682" s="32" t="s">
        <v>455</v>
      </c>
      <c r="D682" s="47" t="str">
        <f>IF(A682="","",VLOOKUP(A682,[1]Rink!$A$2:$B$17,2,FALSE))</f>
        <v>建設</v>
      </c>
      <c r="E682" s="48" t="str">
        <f>IF(D682="共通",VLOOKUP(B682,[1]Rink!$C$2:$D$5,2,FALSE),IF(D682="総務",VLOOKUP(B682,[1]Rink!$C$8:$D$16,2,FALSE),IF(D682="人事",VLOOKUP(B682,[1]Rink!$C$19:$D$24,2,FALSE),IF(D682="財務",VLOOKUP(B682,[1]Rink!$C$27:$D$35,2,FALSE),IF(D682="税務",VLOOKUP(B682,[1]Rink!$C$38:$D$44,2,FALSE),IF(D682="住民",VLOOKUP(B682,[1]Rink!$C$47:$D$54,2,FALSE),IF(D682="福祉",VLOOKUP(B682,[1]Rink!$C$57:$D$65,2,FALSE),(""))))))))&amp;IF(D682="保健",VLOOKUP(B682,[1]Rink!$C$68:$D$74,2,FALSE),IF(D682="環境",VLOOKUP(B682,[1]Rink!$C$77:$D$81,2,FALSE),IF(D682="産業",VLOOKUP(B682,[1]Rink!$C$84:$D$92,2,FALSE),IF(D682="建設",VLOOKUP(B682,[1]Rink!$C$95:$D$105,2,FALSE),IF(D682="教育文化",VLOOKUP(B682,[1]Rink!$C$108:$D$115,2,FALSE),IF(D682="議会",VLOOKUP(B682,[1]Rink!$C$118:$D$123,2,FALSE),IF(D682="消防",VLOOKUP(B682,[1]Rink!$C$126:$D$131,2,FALSE),(""))))))))&amp;IF(D682="水道",VLOOKUP(B682,[1]Rink!$C$134:$D$138,2,FALSE),IF(D682="水道",VLOOKUP(B682,[1]Rink!$C$134:$D$138,2,FALSE),IF(D682="委員会等",VLOOKUP(B682,[1]Rink!$C$141:$D$146,2,FALSE),(""))))</f>
        <v>下水道</v>
      </c>
      <c r="F682" s="59" t="s">
        <v>155</v>
      </c>
      <c r="G682" s="32" t="s">
        <v>147</v>
      </c>
      <c r="H682" s="50" t="str">
        <f t="shared" si="54"/>
        <v>10年保存</v>
      </c>
      <c r="I682" s="73" t="s">
        <v>1694</v>
      </c>
      <c r="J682" s="34">
        <v>1</v>
      </c>
      <c r="K682" s="57">
        <v>43556</v>
      </c>
      <c r="L682" s="35">
        <f t="shared" si="56"/>
        <v>47209</v>
      </c>
      <c r="M682" s="35"/>
      <c r="N682" s="36"/>
    </row>
    <row r="683" spans="1:17" ht="26.85" customHeight="1" x14ac:dyDescent="0.15">
      <c r="A683" s="31" t="s">
        <v>463</v>
      </c>
      <c r="B683" s="32" t="s">
        <v>461</v>
      </c>
      <c r="C683" s="32" t="s">
        <v>455</v>
      </c>
      <c r="D683" s="47" t="str">
        <f>IF(A683="","",VLOOKUP(A683,[1]Rink!$A$2:$B$17,2,FALSE))</f>
        <v>建設</v>
      </c>
      <c r="E683" s="48" t="str">
        <f>IF(D683="共通",VLOOKUP(B683,[1]Rink!$C$2:$D$5,2,FALSE),IF(D683="総務",VLOOKUP(B683,[1]Rink!$C$8:$D$16,2,FALSE),IF(D683="人事",VLOOKUP(B683,[1]Rink!$C$19:$D$24,2,FALSE),IF(D683="財務",VLOOKUP(B683,[1]Rink!$C$27:$D$35,2,FALSE),IF(D683="税務",VLOOKUP(B683,[1]Rink!$C$38:$D$44,2,FALSE),IF(D683="住民",VLOOKUP(B683,[1]Rink!$C$47:$D$54,2,FALSE),IF(D683="福祉",VLOOKUP(B683,[1]Rink!$C$57:$D$65,2,FALSE),(""))))))))&amp;IF(D683="保健",VLOOKUP(B683,[1]Rink!$C$68:$D$74,2,FALSE),IF(D683="環境",VLOOKUP(B683,[1]Rink!$C$77:$D$81,2,FALSE),IF(D683="産業",VLOOKUP(B683,[1]Rink!$C$84:$D$92,2,FALSE),IF(D683="建設",VLOOKUP(B683,[1]Rink!$C$95:$D$105,2,FALSE),IF(D683="教育文化",VLOOKUP(B683,[1]Rink!$C$108:$D$115,2,FALSE),IF(D683="議会",VLOOKUP(B683,[1]Rink!$C$118:$D$123,2,FALSE),IF(D683="消防",VLOOKUP(B683,[1]Rink!$C$126:$D$131,2,FALSE),(""))))))))&amp;IF(D683="水道",VLOOKUP(B683,[1]Rink!$C$134:$D$138,2,FALSE),IF(D683="水道",VLOOKUP(B683,[1]Rink!$C$134:$D$138,2,FALSE),IF(D683="委員会等",VLOOKUP(B683,[1]Rink!$C$141:$D$146,2,FALSE),(""))))</f>
        <v>下水道</v>
      </c>
      <c r="F683" s="59" t="s">
        <v>155</v>
      </c>
      <c r="G683" s="32" t="s">
        <v>147</v>
      </c>
      <c r="H683" s="50" t="str">
        <f t="shared" si="54"/>
        <v>10年保存</v>
      </c>
      <c r="I683" s="73" t="s">
        <v>1695</v>
      </c>
      <c r="J683" s="34">
        <v>1</v>
      </c>
      <c r="K683" s="57">
        <v>43556</v>
      </c>
      <c r="L683" s="35">
        <f t="shared" si="56"/>
        <v>47209</v>
      </c>
      <c r="M683" s="35"/>
      <c r="N683" s="36"/>
    </row>
    <row r="684" spans="1:17" ht="26.85" customHeight="1" x14ac:dyDescent="0.15">
      <c r="A684" s="31" t="s">
        <v>463</v>
      </c>
      <c r="B684" s="32" t="s">
        <v>461</v>
      </c>
      <c r="C684" s="32" t="s">
        <v>455</v>
      </c>
      <c r="D684" s="47" t="str">
        <f>IF(A684="","",VLOOKUP(A684,[1]Rink!$A$2:$B$17,2,FALSE))</f>
        <v>建設</v>
      </c>
      <c r="E684" s="48" t="str">
        <f>IF(D684="共通",VLOOKUP(B684,[1]Rink!$C$2:$D$5,2,FALSE),IF(D684="総務",VLOOKUP(B684,[1]Rink!$C$8:$D$16,2,FALSE),IF(D684="人事",VLOOKUP(B684,[1]Rink!$C$19:$D$24,2,FALSE),IF(D684="財務",VLOOKUP(B684,[1]Rink!$C$27:$D$35,2,FALSE),IF(D684="税務",VLOOKUP(B684,[1]Rink!$C$38:$D$44,2,FALSE),IF(D684="住民",VLOOKUP(B684,[1]Rink!$C$47:$D$54,2,FALSE),IF(D684="福祉",VLOOKUP(B684,[1]Rink!$C$57:$D$65,2,FALSE),(""))))))))&amp;IF(D684="保健",VLOOKUP(B684,[1]Rink!$C$68:$D$74,2,FALSE),IF(D684="環境",VLOOKUP(B684,[1]Rink!$C$77:$D$81,2,FALSE),IF(D684="産業",VLOOKUP(B684,[1]Rink!$C$84:$D$92,2,FALSE),IF(D684="建設",VLOOKUP(B684,[1]Rink!$C$95:$D$105,2,FALSE),IF(D684="教育文化",VLOOKUP(B684,[1]Rink!$C$108:$D$115,2,FALSE),IF(D684="議会",VLOOKUP(B684,[1]Rink!$C$118:$D$123,2,FALSE),IF(D684="消防",VLOOKUP(B684,[1]Rink!$C$126:$D$131,2,FALSE),(""))))))))&amp;IF(D684="水道",VLOOKUP(B684,[1]Rink!$C$134:$D$138,2,FALSE),IF(D684="水道",VLOOKUP(B684,[1]Rink!$C$134:$D$138,2,FALSE),IF(D684="委員会等",VLOOKUP(B684,[1]Rink!$C$141:$D$146,2,FALSE),(""))))</f>
        <v>下水道</v>
      </c>
      <c r="F684" s="59" t="s">
        <v>155</v>
      </c>
      <c r="G684" s="32" t="s">
        <v>147</v>
      </c>
      <c r="H684" s="50" t="str">
        <f t="shared" si="54"/>
        <v>10年保存</v>
      </c>
      <c r="I684" s="73" t="s">
        <v>1696</v>
      </c>
      <c r="J684" s="34">
        <v>1</v>
      </c>
      <c r="K684" s="57">
        <v>43556</v>
      </c>
      <c r="L684" s="35">
        <f t="shared" si="56"/>
        <v>47209</v>
      </c>
      <c r="M684" s="35"/>
      <c r="N684" s="36"/>
    </row>
    <row r="685" spans="1:17" ht="26.85" customHeight="1" x14ac:dyDescent="0.15">
      <c r="A685" s="31" t="s">
        <v>463</v>
      </c>
      <c r="B685" s="32" t="s">
        <v>461</v>
      </c>
      <c r="C685" s="32" t="s">
        <v>455</v>
      </c>
      <c r="D685" s="47" t="str">
        <f>IF(A685="","",VLOOKUP(A685,[1]Rink!$A$2:$B$17,2,FALSE))</f>
        <v>建設</v>
      </c>
      <c r="E685" s="48" t="str">
        <f>IF(D685="共通",VLOOKUP(B685,[1]Rink!$C$2:$D$5,2,FALSE),IF(D685="総務",VLOOKUP(B685,[1]Rink!$C$8:$D$16,2,FALSE),IF(D685="人事",VLOOKUP(B685,[1]Rink!$C$19:$D$24,2,FALSE),IF(D685="財務",VLOOKUP(B685,[1]Rink!$C$27:$D$35,2,FALSE),IF(D685="税務",VLOOKUP(B685,[1]Rink!$C$38:$D$44,2,FALSE),IF(D685="住民",VLOOKUP(B685,[1]Rink!$C$47:$D$54,2,FALSE),IF(D685="福祉",VLOOKUP(B685,[1]Rink!$C$57:$D$65,2,FALSE),(""))))))))&amp;IF(D685="保健",VLOOKUP(B685,[1]Rink!$C$68:$D$74,2,FALSE),IF(D685="環境",VLOOKUP(B685,[1]Rink!$C$77:$D$81,2,FALSE),IF(D685="産業",VLOOKUP(B685,[1]Rink!$C$84:$D$92,2,FALSE),IF(D685="建設",VLOOKUP(B685,[1]Rink!$C$95:$D$105,2,FALSE),IF(D685="教育文化",VLOOKUP(B685,[1]Rink!$C$108:$D$115,2,FALSE),IF(D685="議会",VLOOKUP(B685,[1]Rink!$C$118:$D$123,2,FALSE),IF(D685="消防",VLOOKUP(B685,[1]Rink!$C$126:$D$131,2,FALSE),(""))))))))&amp;IF(D685="水道",VLOOKUP(B685,[1]Rink!$C$134:$D$138,2,FALSE),IF(D685="水道",VLOOKUP(B685,[1]Rink!$C$134:$D$138,2,FALSE),IF(D685="委員会等",VLOOKUP(B685,[1]Rink!$C$141:$D$146,2,FALSE),(""))))</f>
        <v>下水道</v>
      </c>
      <c r="F685" s="59" t="s">
        <v>155</v>
      </c>
      <c r="G685" s="32" t="s">
        <v>147</v>
      </c>
      <c r="H685" s="50" t="str">
        <f t="shared" si="54"/>
        <v>10年保存</v>
      </c>
      <c r="I685" s="73" t="s">
        <v>1697</v>
      </c>
      <c r="J685" s="34">
        <v>1</v>
      </c>
      <c r="K685" s="57">
        <v>43556</v>
      </c>
      <c r="L685" s="35">
        <f t="shared" si="56"/>
        <v>47209</v>
      </c>
      <c r="M685" s="35"/>
      <c r="N685" s="36"/>
    </row>
    <row r="686" spans="1:17" ht="26.85" customHeight="1" x14ac:dyDescent="0.15">
      <c r="A686" s="31" t="s">
        <v>463</v>
      </c>
      <c r="B686" s="32" t="s">
        <v>461</v>
      </c>
      <c r="C686" s="32" t="s">
        <v>455</v>
      </c>
      <c r="D686" s="47" t="str">
        <f>IF(A686="","",VLOOKUP(A686,[1]Rink!$A$2:$B$17,2,FALSE))</f>
        <v>建設</v>
      </c>
      <c r="E686" s="48" t="str">
        <f>IF(D686="共通",VLOOKUP(B686,[1]Rink!$C$2:$D$5,2,FALSE),IF(D686="総務",VLOOKUP(B686,[1]Rink!$C$8:$D$16,2,FALSE),IF(D686="人事",VLOOKUP(B686,[1]Rink!$C$19:$D$24,2,FALSE),IF(D686="財務",VLOOKUP(B686,[1]Rink!$C$27:$D$35,2,FALSE),IF(D686="税務",VLOOKUP(B686,[1]Rink!$C$38:$D$44,2,FALSE),IF(D686="住民",VLOOKUP(B686,[1]Rink!$C$47:$D$54,2,FALSE),IF(D686="福祉",VLOOKUP(B686,[1]Rink!$C$57:$D$65,2,FALSE),(""))))))))&amp;IF(D686="保健",VLOOKUP(B686,[1]Rink!$C$68:$D$74,2,FALSE),IF(D686="環境",VLOOKUP(B686,[1]Rink!$C$77:$D$81,2,FALSE),IF(D686="産業",VLOOKUP(B686,[1]Rink!$C$84:$D$92,2,FALSE),IF(D686="建設",VLOOKUP(B686,[1]Rink!$C$95:$D$105,2,FALSE),IF(D686="教育文化",VLOOKUP(B686,[1]Rink!$C$108:$D$115,2,FALSE),IF(D686="議会",VLOOKUP(B686,[1]Rink!$C$118:$D$123,2,FALSE),IF(D686="消防",VLOOKUP(B686,[1]Rink!$C$126:$D$131,2,FALSE),(""))))))))&amp;IF(D686="水道",VLOOKUP(B686,[1]Rink!$C$134:$D$138,2,FALSE),IF(D686="水道",VLOOKUP(B686,[1]Rink!$C$134:$D$138,2,FALSE),IF(D686="委員会等",VLOOKUP(B686,[1]Rink!$C$141:$D$146,2,FALSE),(""))))</f>
        <v>下水道</v>
      </c>
      <c r="F686" s="59" t="s">
        <v>155</v>
      </c>
      <c r="G686" s="32" t="s">
        <v>147</v>
      </c>
      <c r="H686" s="50" t="str">
        <f t="shared" si="54"/>
        <v>10年保存</v>
      </c>
      <c r="I686" s="73" t="s">
        <v>1698</v>
      </c>
      <c r="J686" s="34">
        <v>1</v>
      </c>
      <c r="K686" s="57">
        <v>43556</v>
      </c>
      <c r="L686" s="35">
        <f t="shared" si="56"/>
        <v>47209</v>
      </c>
      <c r="M686" s="35"/>
      <c r="N686" s="36"/>
    </row>
    <row r="687" spans="1:17" ht="26.85" customHeight="1" x14ac:dyDescent="0.15">
      <c r="A687" s="31" t="s">
        <v>463</v>
      </c>
      <c r="B687" s="32" t="s">
        <v>461</v>
      </c>
      <c r="C687" s="32" t="s">
        <v>455</v>
      </c>
      <c r="D687" s="47" t="str">
        <f>IF(A687="","",VLOOKUP(A687,[1]Rink!$A$2:$B$17,2,FALSE))</f>
        <v>建設</v>
      </c>
      <c r="E687" s="48" t="str">
        <f>IF(D687="共通",VLOOKUP(B687,[1]Rink!$C$2:$D$5,2,FALSE),IF(D687="総務",VLOOKUP(B687,[1]Rink!$C$8:$D$16,2,FALSE),IF(D687="人事",VLOOKUP(B687,[1]Rink!$C$19:$D$24,2,FALSE),IF(D687="財務",VLOOKUP(B687,[1]Rink!$C$27:$D$35,2,FALSE),IF(D687="税務",VLOOKUP(B687,[1]Rink!$C$38:$D$44,2,FALSE),IF(D687="住民",VLOOKUP(B687,[1]Rink!$C$47:$D$54,2,FALSE),IF(D687="福祉",VLOOKUP(B687,[1]Rink!$C$57:$D$65,2,FALSE),(""))))))))&amp;IF(D687="保健",VLOOKUP(B687,[1]Rink!$C$68:$D$74,2,FALSE),IF(D687="環境",VLOOKUP(B687,[1]Rink!$C$77:$D$81,2,FALSE),IF(D687="産業",VLOOKUP(B687,[1]Rink!$C$84:$D$92,2,FALSE),IF(D687="建設",VLOOKUP(B687,[1]Rink!$C$95:$D$105,2,FALSE),IF(D687="教育文化",VLOOKUP(B687,[1]Rink!$C$108:$D$115,2,FALSE),IF(D687="議会",VLOOKUP(B687,[1]Rink!$C$118:$D$123,2,FALSE),IF(D687="消防",VLOOKUP(B687,[1]Rink!$C$126:$D$131,2,FALSE),(""))))))))&amp;IF(D687="水道",VLOOKUP(B687,[1]Rink!$C$134:$D$138,2,FALSE),IF(D687="水道",VLOOKUP(B687,[1]Rink!$C$134:$D$138,2,FALSE),IF(D687="委員会等",VLOOKUP(B687,[1]Rink!$C$141:$D$146,2,FALSE),(""))))</f>
        <v>下水道</v>
      </c>
      <c r="F687" s="59" t="s">
        <v>155</v>
      </c>
      <c r="G687" s="32" t="s">
        <v>147</v>
      </c>
      <c r="H687" s="50" t="str">
        <f t="shared" si="54"/>
        <v>10年保存</v>
      </c>
      <c r="I687" s="73" t="s">
        <v>1699</v>
      </c>
      <c r="J687" s="34">
        <v>1</v>
      </c>
      <c r="K687" s="57">
        <v>43556</v>
      </c>
      <c r="L687" s="35">
        <f t="shared" si="56"/>
        <v>47209</v>
      </c>
      <c r="M687" s="35"/>
      <c r="N687" s="36"/>
    </row>
    <row r="688" spans="1:17" ht="26.85" customHeight="1" x14ac:dyDescent="0.15">
      <c r="A688" s="31" t="s">
        <v>463</v>
      </c>
      <c r="B688" s="32" t="s">
        <v>461</v>
      </c>
      <c r="C688" s="32" t="s">
        <v>455</v>
      </c>
      <c r="D688" s="47" t="str">
        <f>IF(A688="","",VLOOKUP(A688,[1]Rink!$A$2:$B$17,2,FALSE))</f>
        <v>建設</v>
      </c>
      <c r="E688" s="48" t="str">
        <f>IF(D688="共通",VLOOKUP(B688,[1]Rink!$C$2:$D$5,2,FALSE),IF(D688="総務",VLOOKUP(B688,[1]Rink!$C$8:$D$16,2,FALSE),IF(D688="人事",VLOOKUP(B688,[1]Rink!$C$19:$D$24,2,FALSE),IF(D688="財務",VLOOKUP(B688,[1]Rink!$C$27:$D$35,2,FALSE),IF(D688="税務",VLOOKUP(B688,[1]Rink!$C$38:$D$44,2,FALSE),IF(D688="住民",VLOOKUP(B688,[1]Rink!$C$47:$D$54,2,FALSE),IF(D688="福祉",VLOOKUP(B688,[1]Rink!$C$57:$D$65,2,FALSE),(""))))))))&amp;IF(D688="保健",VLOOKUP(B688,[1]Rink!$C$68:$D$74,2,FALSE),IF(D688="環境",VLOOKUP(B688,[1]Rink!$C$77:$D$81,2,FALSE),IF(D688="産業",VLOOKUP(B688,[1]Rink!$C$84:$D$92,2,FALSE),IF(D688="建設",VLOOKUP(B688,[1]Rink!$C$95:$D$105,2,FALSE),IF(D688="教育文化",VLOOKUP(B688,[1]Rink!$C$108:$D$115,2,FALSE),IF(D688="議会",VLOOKUP(B688,[1]Rink!$C$118:$D$123,2,FALSE),IF(D688="消防",VLOOKUP(B688,[1]Rink!$C$126:$D$131,2,FALSE),(""))))))))&amp;IF(D688="水道",VLOOKUP(B688,[1]Rink!$C$134:$D$138,2,FALSE),IF(D688="水道",VLOOKUP(B688,[1]Rink!$C$134:$D$138,2,FALSE),IF(D688="委員会等",VLOOKUP(B688,[1]Rink!$C$141:$D$146,2,FALSE),(""))))</f>
        <v>下水道</v>
      </c>
      <c r="F688" s="59" t="s">
        <v>155</v>
      </c>
      <c r="G688" s="32" t="s">
        <v>147</v>
      </c>
      <c r="H688" s="50" t="str">
        <f t="shared" si="54"/>
        <v>10年保存</v>
      </c>
      <c r="I688" s="73" t="s">
        <v>1700</v>
      </c>
      <c r="J688" s="34">
        <v>1</v>
      </c>
      <c r="K688" s="57">
        <v>43556</v>
      </c>
      <c r="L688" s="35">
        <f t="shared" si="56"/>
        <v>47209</v>
      </c>
      <c r="M688" s="35"/>
      <c r="N688" s="36"/>
    </row>
    <row r="689" spans="1:17" ht="26.85" customHeight="1" x14ac:dyDescent="0.15">
      <c r="A689" s="31" t="s">
        <v>463</v>
      </c>
      <c r="B689" s="32" t="s">
        <v>461</v>
      </c>
      <c r="C689" s="32" t="s">
        <v>455</v>
      </c>
      <c r="D689" s="47" t="str">
        <f>IF(A689="","",VLOOKUP(A689,[1]Rink!$A$2:$B$17,2,FALSE))</f>
        <v>建設</v>
      </c>
      <c r="E689" s="48" t="str">
        <f>IF(D689="共通",VLOOKUP(B689,[1]Rink!$C$2:$D$5,2,FALSE),IF(D689="総務",VLOOKUP(B689,[1]Rink!$C$8:$D$16,2,FALSE),IF(D689="人事",VLOOKUP(B689,[1]Rink!$C$19:$D$24,2,FALSE),IF(D689="財務",VLOOKUP(B689,[1]Rink!$C$27:$D$35,2,FALSE),IF(D689="税務",VLOOKUP(B689,[1]Rink!$C$38:$D$44,2,FALSE),IF(D689="住民",VLOOKUP(B689,[1]Rink!$C$47:$D$54,2,FALSE),IF(D689="福祉",VLOOKUP(B689,[1]Rink!$C$57:$D$65,2,FALSE),(""))))))))&amp;IF(D689="保健",VLOOKUP(B689,[1]Rink!$C$68:$D$74,2,FALSE),IF(D689="環境",VLOOKUP(B689,[1]Rink!$C$77:$D$81,2,FALSE),IF(D689="産業",VLOOKUP(B689,[1]Rink!$C$84:$D$92,2,FALSE),IF(D689="建設",VLOOKUP(B689,[1]Rink!$C$95:$D$105,2,FALSE),IF(D689="教育文化",VLOOKUP(B689,[1]Rink!$C$108:$D$115,2,FALSE),IF(D689="議会",VLOOKUP(B689,[1]Rink!$C$118:$D$123,2,FALSE),IF(D689="消防",VLOOKUP(B689,[1]Rink!$C$126:$D$131,2,FALSE),(""))))))))&amp;IF(D689="水道",VLOOKUP(B689,[1]Rink!$C$134:$D$138,2,FALSE),IF(D689="水道",VLOOKUP(B689,[1]Rink!$C$134:$D$138,2,FALSE),IF(D689="委員会等",VLOOKUP(B689,[1]Rink!$C$141:$D$146,2,FALSE),(""))))</f>
        <v>下水道</v>
      </c>
      <c r="F689" s="59" t="s">
        <v>155</v>
      </c>
      <c r="G689" s="32" t="s">
        <v>147</v>
      </c>
      <c r="H689" s="50" t="str">
        <f t="shared" si="54"/>
        <v>10年保存</v>
      </c>
      <c r="I689" s="73" t="s">
        <v>1701</v>
      </c>
      <c r="J689" s="34">
        <v>1</v>
      </c>
      <c r="K689" s="57">
        <v>43556</v>
      </c>
      <c r="L689" s="35">
        <f t="shared" si="56"/>
        <v>47209</v>
      </c>
      <c r="M689" s="35"/>
      <c r="N689" s="36"/>
    </row>
    <row r="690" spans="1:17" ht="26.85" customHeight="1" x14ac:dyDescent="0.15">
      <c r="A690" s="31" t="s">
        <v>463</v>
      </c>
      <c r="B690" s="32" t="s">
        <v>461</v>
      </c>
      <c r="C690" s="32" t="s">
        <v>455</v>
      </c>
      <c r="D690" s="47" t="str">
        <f>IF(A690="","",VLOOKUP(A690,[1]Rink!$A$2:$B$17,2,FALSE))</f>
        <v>建設</v>
      </c>
      <c r="E690" s="48" t="str">
        <f>IF(D690="共通",VLOOKUP(B690,[1]Rink!$C$2:$D$5,2,FALSE),IF(D690="総務",VLOOKUP(B690,[1]Rink!$C$8:$D$16,2,FALSE),IF(D690="人事",VLOOKUP(B690,[1]Rink!$C$19:$D$24,2,FALSE),IF(D690="財務",VLOOKUP(B690,[1]Rink!$C$27:$D$35,2,FALSE),IF(D690="税務",VLOOKUP(B690,[1]Rink!$C$38:$D$44,2,FALSE),IF(D690="住民",VLOOKUP(B690,[1]Rink!$C$47:$D$54,2,FALSE),IF(D690="福祉",VLOOKUP(B690,[1]Rink!$C$57:$D$65,2,FALSE),(""))))))))&amp;IF(D690="保健",VLOOKUP(B690,[1]Rink!$C$68:$D$74,2,FALSE),IF(D690="環境",VLOOKUP(B690,[1]Rink!$C$77:$D$81,2,FALSE),IF(D690="産業",VLOOKUP(B690,[1]Rink!$C$84:$D$92,2,FALSE),IF(D690="建設",VLOOKUP(B690,[1]Rink!$C$95:$D$105,2,FALSE),IF(D690="教育文化",VLOOKUP(B690,[1]Rink!$C$108:$D$115,2,FALSE),IF(D690="議会",VLOOKUP(B690,[1]Rink!$C$118:$D$123,2,FALSE),IF(D690="消防",VLOOKUP(B690,[1]Rink!$C$126:$D$131,2,FALSE),(""))))))))&amp;IF(D690="水道",VLOOKUP(B690,[1]Rink!$C$134:$D$138,2,FALSE),IF(D690="水道",VLOOKUP(B690,[1]Rink!$C$134:$D$138,2,FALSE),IF(D690="委員会等",VLOOKUP(B690,[1]Rink!$C$141:$D$146,2,FALSE),(""))))</f>
        <v>下水道</v>
      </c>
      <c r="F690" s="59" t="s">
        <v>155</v>
      </c>
      <c r="G690" s="32" t="s">
        <v>147</v>
      </c>
      <c r="H690" s="50" t="str">
        <f t="shared" si="54"/>
        <v>10年保存</v>
      </c>
      <c r="I690" s="73" t="s">
        <v>1702</v>
      </c>
      <c r="J690" s="34">
        <v>1</v>
      </c>
      <c r="K690" s="57">
        <v>43556</v>
      </c>
      <c r="L690" s="35">
        <f t="shared" si="56"/>
        <v>47209</v>
      </c>
      <c r="M690" s="35"/>
      <c r="N690" s="36"/>
    </row>
    <row r="691" spans="1:17" ht="26.85" customHeight="1" x14ac:dyDescent="0.15">
      <c r="A691" s="31" t="s">
        <v>463</v>
      </c>
      <c r="B691" s="32" t="s">
        <v>461</v>
      </c>
      <c r="C691" s="32" t="s">
        <v>455</v>
      </c>
      <c r="D691" s="47" t="str">
        <f>IF(A691="","",VLOOKUP(A691,[1]Rink!$A$2:$B$17,2,FALSE))</f>
        <v>建設</v>
      </c>
      <c r="E691" s="48" t="str">
        <f>IF(D691="共通",VLOOKUP(B691,[1]Rink!$C$2:$D$5,2,FALSE),IF(D691="総務",VLOOKUP(B691,[1]Rink!$C$8:$D$16,2,FALSE),IF(D691="人事",VLOOKUP(B691,[1]Rink!$C$19:$D$24,2,FALSE),IF(D691="財務",VLOOKUP(B691,[1]Rink!$C$27:$D$35,2,FALSE),IF(D691="税務",VLOOKUP(B691,[1]Rink!$C$38:$D$44,2,FALSE),IF(D691="住民",VLOOKUP(B691,[1]Rink!$C$47:$D$54,2,FALSE),IF(D691="福祉",VLOOKUP(B691,[1]Rink!$C$57:$D$65,2,FALSE),(""))))))))&amp;IF(D691="保健",VLOOKUP(B691,[1]Rink!$C$68:$D$74,2,FALSE),IF(D691="環境",VLOOKUP(B691,[1]Rink!$C$77:$D$81,2,FALSE),IF(D691="産業",VLOOKUP(B691,[1]Rink!$C$84:$D$92,2,FALSE),IF(D691="建設",VLOOKUP(B691,[1]Rink!$C$95:$D$105,2,FALSE),IF(D691="教育文化",VLOOKUP(B691,[1]Rink!$C$108:$D$115,2,FALSE),IF(D691="議会",VLOOKUP(B691,[1]Rink!$C$118:$D$123,2,FALSE),IF(D691="消防",VLOOKUP(B691,[1]Rink!$C$126:$D$131,2,FALSE),(""))))))))&amp;IF(D691="水道",VLOOKUP(B691,[1]Rink!$C$134:$D$138,2,FALSE),IF(D691="水道",VLOOKUP(B691,[1]Rink!$C$134:$D$138,2,FALSE),IF(D691="委員会等",VLOOKUP(B691,[1]Rink!$C$141:$D$146,2,FALSE),(""))))</f>
        <v>下水道</v>
      </c>
      <c r="F691" s="59" t="s">
        <v>155</v>
      </c>
      <c r="G691" s="32" t="s">
        <v>147</v>
      </c>
      <c r="H691" s="50" t="str">
        <f t="shared" si="54"/>
        <v>10年保存</v>
      </c>
      <c r="I691" s="73" t="s">
        <v>1703</v>
      </c>
      <c r="J691" s="34">
        <v>1</v>
      </c>
      <c r="K691" s="57">
        <v>43556</v>
      </c>
      <c r="L691" s="35">
        <f t="shared" si="56"/>
        <v>47209</v>
      </c>
      <c r="M691" s="35"/>
      <c r="N691" s="36"/>
    </row>
    <row r="692" spans="1:17" ht="26.85" customHeight="1" x14ac:dyDescent="0.15">
      <c r="A692" s="31" t="s">
        <v>463</v>
      </c>
      <c r="B692" s="32" t="s">
        <v>461</v>
      </c>
      <c r="C692" s="32" t="s">
        <v>455</v>
      </c>
      <c r="D692" s="47" t="str">
        <f>IF(A692="","",VLOOKUP(A692,[1]Rink!$A$2:$B$17,2,FALSE))</f>
        <v>建設</v>
      </c>
      <c r="E692" s="48" t="str">
        <f>IF(D692="共通",VLOOKUP(B692,[1]Rink!$C$2:$D$5,2,FALSE),IF(D692="総務",VLOOKUP(B692,[1]Rink!$C$8:$D$16,2,FALSE),IF(D692="人事",VLOOKUP(B692,[1]Rink!$C$19:$D$24,2,FALSE),IF(D692="財務",VLOOKUP(B692,[1]Rink!$C$27:$D$35,2,FALSE),IF(D692="税務",VLOOKUP(B692,[1]Rink!$C$38:$D$44,2,FALSE),IF(D692="住民",VLOOKUP(B692,[1]Rink!$C$47:$D$54,2,FALSE),IF(D692="福祉",VLOOKUP(B692,[1]Rink!$C$57:$D$65,2,FALSE),(""))))))))&amp;IF(D692="保健",VLOOKUP(B692,[1]Rink!$C$68:$D$74,2,FALSE),IF(D692="環境",VLOOKUP(B692,[1]Rink!$C$77:$D$81,2,FALSE),IF(D692="産業",VLOOKUP(B692,[1]Rink!$C$84:$D$92,2,FALSE),IF(D692="建設",VLOOKUP(B692,[1]Rink!$C$95:$D$105,2,FALSE),IF(D692="教育文化",VLOOKUP(B692,[1]Rink!$C$108:$D$115,2,FALSE),IF(D692="議会",VLOOKUP(B692,[1]Rink!$C$118:$D$123,2,FALSE),IF(D692="消防",VLOOKUP(B692,[1]Rink!$C$126:$D$131,2,FALSE),(""))))))))&amp;IF(D692="水道",VLOOKUP(B692,[1]Rink!$C$134:$D$138,2,FALSE),IF(D692="水道",VLOOKUP(B692,[1]Rink!$C$134:$D$138,2,FALSE),IF(D692="委員会等",VLOOKUP(B692,[1]Rink!$C$141:$D$146,2,FALSE),(""))))</f>
        <v>下水道</v>
      </c>
      <c r="F692" s="59" t="s">
        <v>155</v>
      </c>
      <c r="G692" s="32" t="s">
        <v>147</v>
      </c>
      <c r="H692" s="50" t="str">
        <f t="shared" si="54"/>
        <v>10年保存</v>
      </c>
      <c r="I692" s="73" t="s">
        <v>1704</v>
      </c>
      <c r="J692" s="34">
        <v>1</v>
      </c>
      <c r="K692" s="57">
        <v>43556</v>
      </c>
      <c r="L692" s="35">
        <f t="shared" si="56"/>
        <v>47209</v>
      </c>
      <c r="M692" s="35"/>
      <c r="N692" s="36"/>
    </row>
    <row r="693" spans="1:17" ht="26.85" customHeight="1" x14ac:dyDescent="0.15">
      <c r="A693" s="31" t="s">
        <v>463</v>
      </c>
      <c r="B693" s="32" t="s">
        <v>461</v>
      </c>
      <c r="C693" s="32" t="s">
        <v>455</v>
      </c>
      <c r="D693" s="47" t="str">
        <f>IF(A693="","",VLOOKUP(A693,[1]Rink!$A$2:$B$17,2,FALSE))</f>
        <v>建設</v>
      </c>
      <c r="E693" s="48" t="str">
        <f>IF(D693="共通",VLOOKUP(B693,[1]Rink!$C$2:$D$5,2,FALSE),IF(D693="総務",VLOOKUP(B693,[1]Rink!$C$8:$D$16,2,FALSE),IF(D693="人事",VLOOKUP(B693,[1]Rink!$C$19:$D$24,2,FALSE),IF(D693="財務",VLOOKUP(B693,[1]Rink!$C$27:$D$35,2,FALSE),IF(D693="税務",VLOOKUP(B693,[1]Rink!$C$38:$D$44,2,FALSE),IF(D693="住民",VLOOKUP(B693,[1]Rink!$C$47:$D$54,2,FALSE),IF(D693="福祉",VLOOKUP(B693,[1]Rink!$C$57:$D$65,2,FALSE),(""))))))))&amp;IF(D693="保健",VLOOKUP(B693,[1]Rink!$C$68:$D$74,2,FALSE),IF(D693="環境",VLOOKUP(B693,[1]Rink!$C$77:$D$81,2,FALSE),IF(D693="産業",VLOOKUP(B693,[1]Rink!$C$84:$D$92,2,FALSE),IF(D693="建設",VLOOKUP(B693,[1]Rink!$C$95:$D$105,2,FALSE),IF(D693="教育文化",VLOOKUP(B693,[1]Rink!$C$108:$D$115,2,FALSE),IF(D693="議会",VLOOKUP(B693,[1]Rink!$C$118:$D$123,2,FALSE),IF(D693="消防",VLOOKUP(B693,[1]Rink!$C$126:$D$131,2,FALSE),(""))))))))&amp;IF(D693="水道",VLOOKUP(B693,[1]Rink!$C$134:$D$138,2,FALSE),IF(D693="水道",VLOOKUP(B693,[1]Rink!$C$134:$D$138,2,FALSE),IF(D693="委員会等",VLOOKUP(B693,[1]Rink!$C$141:$D$146,2,FALSE),(""))))</f>
        <v>下水道</v>
      </c>
      <c r="F693" s="59" t="s">
        <v>155</v>
      </c>
      <c r="G693" s="32" t="s">
        <v>147</v>
      </c>
      <c r="H693" s="50" t="str">
        <f t="shared" si="54"/>
        <v>10年保存</v>
      </c>
      <c r="I693" s="73" t="s">
        <v>1705</v>
      </c>
      <c r="J693" s="34">
        <v>1</v>
      </c>
      <c r="K693" s="57">
        <v>43556</v>
      </c>
      <c r="L693" s="35">
        <f t="shared" si="56"/>
        <v>47209</v>
      </c>
      <c r="M693" s="35"/>
      <c r="N693" s="36"/>
    </row>
    <row r="694" spans="1:17" ht="26.85" customHeight="1" x14ac:dyDescent="0.15">
      <c r="A694" s="31" t="s">
        <v>463</v>
      </c>
      <c r="B694" s="32" t="s">
        <v>461</v>
      </c>
      <c r="C694" s="32" t="s">
        <v>455</v>
      </c>
      <c r="D694" s="47" t="str">
        <f>IF(A694="","",VLOOKUP(A694,[1]Rink!$A$2:$B$17,2,FALSE))</f>
        <v>建設</v>
      </c>
      <c r="E694" s="48" t="str">
        <f>IF(D694="共通",VLOOKUP(B694,[1]Rink!$C$2:$D$5,2,FALSE),IF(D694="総務",VLOOKUP(B694,[1]Rink!$C$8:$D$16,2,FALSE),IF(D694="人事",VLOOKUP(B694,[1]Rink!$C$19:$D$24,2,FALSE),IF(D694="財務",VLOOKUP(B694,[1]Rink!$C$27:$D$35,2,FALSE),IF(D694="税務",VLOOKUP(B694,[1]Rink!$C$38:$D$44,2,FALSE),IF(D694="住民",VLOOKUP(B694,[1]Rink!$C$47:$D$54,2,FALSE),IF(D694="福祉",VLOOKUP(B694,[1]Rink!$C$57:$D$65,2,FALSE),(""))))))))&amp;IF(D694="保健",VLOOKUP(B694,[1]Rink!$C$68:$D$74,2,FALSE),IF(D694="環境",VLOOKUP(B694,[1]Rink!$C$77:$D$81,2,FALSE),IF(D694="産業",VLOOKUP(B694,[1]Rink!$C$84:$D$92,2,FALSE),IF(D694="建設",VLOOKUP(B694,[1]Rink!$C$95:$D$105,2,FALSE),IF(D694="教育文化",VLOOKUP(B694,[1]Rink!$C$108:$D$115,2,FALSE),IF(D694="議会",VLOOKUP(B694,[1]Rink!$C$118:$D$123,2,FALSE),IF(D694="消防",VLOOKUP(B694,[1]Rink!$C$126:$D$131,2,FALSE),(""))))))))&amp;IF(D694="水道",VLOOKUP(B694,[1]Rink!$C$134:$D$138,2,FALSE),IF(D694="水道",VLOOKUP(B694,[1]Rink!$C$134:$D$138,2,FALSE),IF(D694="委員会等",VLOOKUP(B694,[1]Rink!$C$141:$D$146,2,FALSE),(""))))</f>
        <v>下水道</v>
      </c>
      <c r="F694" s="59" t="s">
        <v>155</v>
      </c>
      <c r="G694" s="32" t="s">
        <v>147</v>
      </c>
      <c r="H694" s="50" t="str">
        <f t="shared" si="54"/>
        <v>10年保存</v>
      </c>
      <c r="I694" s="73" t="s">
        <v>1706</v>
      </c>
      <c r="J694" s="34">
        <v>1</v>
      </c>
      <c r="K694" s="57">
        <v>43556</v>
      </c>
      <c r="L694" s="35">
        <f t="shared" si="56"/>
        <v>47209</v>
      </c>
      <c r="M694" s="35"/>
      <c r="N694" s="36" t="s">
        <v>1707</v>
      </c>
    </row>
    <row r="695" spans="1:17" ht="26.85" customHeight="1" x14ac:dyDescent="0.15">
      <c r="A695" s="31" t="s">
        <v>463</v>
      </c>
      <c r="B695" s="32" t="s">
        <v>461</v>
      </c>
      <c r="C695" s="32" t="s">
        <v>455</v>
      </c>
      <c r="D695" s="47" t="str">
        <f>IF(A695="","",VLOOKUP(A695,[1]Rink!$A$2:$B$17,2,FALSE))</f>
        <v>建設</v>
      </c>
      <c r="E695" s="48" t="str">
        <f>IF(D695="共通",VLOOKUP(B695,[1]Rink!$C$2:$D$5,2,FALSE),IF(D695="総務",VLOOKUP(B695,[1]Rink!$C$8:$D$16,2,FALSE),IF(D695="人事",VLOOKUP(B695,[1]Rink!$C$19:$D$24,2,FALSE),IF(D695="財務",VLOOKUP(B695,[1]Rink!$C$27:$D$35,2,FALSE),IF(D695="税務",VLOOKUP(B695,[1]Rink!$C$38:$D$44,2,FALSE),IF(D695="住民",VLOOKUP(B695,[1]Rink!$C$47:$D$54,2,FALSE),IF(D695="福祉",VLOOKUP(B695,[1]Rink!$C$57:$D$65,2,FALSE),(""))))))))&amp;IF(D695="保健",VLOOKUP(B695,[1]Rink!$C$68:$D$74,2,FALSE),IF(D695="環境",VLOOKUP(B695,[1]Rink!$C$77:$D$81,2,FALSE),IF(D695="産業",VLOOKUP(B695,[1]Rink!$C$84:$D$92,2,FALSE),IF(D695="建設",VLOOKUP(B695,[1]Rink!$C$95:$D$105,2,FALSE),IF(D695="教育文化",VLOOKUP(B695,[1]Rink!$C$108:$D$115,2,FALSE),IF(D695="議会",VLOOKUP(B695,[1]Rink!$C$118:$D$123,2,FALSE),IF(D695="消防",VLOOKUP(B695,[1]Rink!$C$126:$D$131,2,FALSE),(""))))))))&amp;IF(D695="水道",VLOOKUP(B695,[1]Rink!$C$134:$D$138,2,FALSE),IF(D695="水道",VLOOKUP(B695,[1]Rink!$C$134:$D$138,2,FALSE),IF(D695="委員会等",VLOOKUP(B695,[1]Rink!$C$141:$D$146,2,FALSE),(""))))</f>
        <v>下水道</v>
      </c>
      <c r="F695" s="59" t="s">
        <v>155</v>
      </c>
      <c r="G695" s="32" t="s">
        <v>147</v>
      </c>
      <c r="H695" s="50" t="str">
        <f t="shared" si="54"/>
        <v>10年保存</v>
      </c>
      <c r="I695" s="73" t="s">
        <v>1708</v>
      </c>
      <c r="J695" s="34">
        <v>1</v>
      </c>
      <c r="K695" s="57">
        <v>43556</v>
      </c>
      <c r="L695" s="35">
        <f t="shared" ref="L695:L702" si="57">IF(H695="10年保存",IF(K695="","",DATE(YEAR(K695)+10,MONTH(K695)-MONTH(1),DAY(31)+1)),IF(H695="5年保存",IF(K695="","",DATE(YEAR(K695)+5,MONTH(K695)-MONTH(1),DAY(31)+1)),IF(H695="2年保存",IF(K695="","",DATE(YEAR(K695)+2,MONTH(K695)-MONTH(1),DAY(31)+1)),(""))))</f>
        <v>47209</v>
      </c>
      <c r="M695" s="35"/>
      <c r="N695" s="36"/>
    </row>
    <row r="696" spans="1:17" ht="26.85" customHeight="1" x14ac:dyDescent="0.15">
      <c r="A696" s="31" t="s">
        <v>463</v>
      </c>
      <c r="B696" s="32" t="s">
        <v>461</v>
      </c>
      <c r="C696" s="32" t="s">
        <v>455</v>
      </c>
      <c r="D696" s="47" t="str">
        <f>IF(A696="","",VLOOKUP(A696,[1]Rink!$A$2:$B$17,2,FALSE))</f>
        <v>建設</v>
      </c>
      <c r="E696" s="48" t="str">
        <f>IF(D696="共通",VLOOKUP(B696,[1]Rink!$C$2:$D$5,2,FALSE),IF(D696="総務",VLOOKUP(B696,[1]Rink!$C$8:$D$16,2,FALSE),IF(D696="人事",VLOOKUP(B696,[1]Rink!$C$19:$D$24,2,FALSE),IF(D696="財務",VLOOKUP(B696,[1]Rink!$C$27:$D$35,2,FALSE),IF(D696="税務",VLOOKUP(B696,[1]Rink!$C$38:$D$44,2,FALSE),IF(D696="住民",VLOOKUP(B696,[1]Rink!$C$47:$D$54,2,FALSE),IF(D696="福祉",VLOOKUP(B696,[1]Rink!$C$57:$D$65,2,FALSE),(""))))))))&amp;IF(D696="保健",VLOOKUP(B696,[1]Rink!$C$68:$D$74,2,FALSE),IF(D696="環境",VLOOKUP(B696,[1]Rink!$C$77:$D$81,2,FALSE),IF(D696="産業",VLOOKUP(B696,[1]Rink!$C$84:$D$92,2,FALSE),IF(D696="建設",VLOOKUP(B696,[1]Rink!$C$95:$D$105,2,FALSE),IF(D696="教育文化",VLOOKUP(B696,[1]Rink!$C$108:$D$115,2,FALSE),IF(D696="議会",VLOOKUP(B696,[1]Rink!$C$118:$D$123,2,FALSE),IF(D696="消防",VLOOKUP(B696,[1]Rink!$C$126:$D$131,2,FALSE),(""))))))))&amp;IF(D696="水道",VLOOKUP(B696,[1]Rink!$C$134:$D$138,2,FALSE),IF(D696="水道",VLOOKUP(B696,[1]Rink!$C$134:$D$138,2,FALSE),IF(D696="委員会等",VLOOKUP(B696,[1]Rink!$C$141:$D$146,2,FALSE),(""))))</f>
        <v>下水道</v>
      </c>
      <c r="F696" s="59" t="s">
        <v>155</v>
      </c>
      <c r="G696" s="32" t="s">
        <v>147</v>
      </c>
      <c r="H696" s="50" t="str">
        <f t="shared" si="54"/>
        <v>10年保存</v>
      </c>
      <c r="I696" s="73" t="s">
        <v>1709</v>
      </c>
      <c r="J696" s="34">
        <v>1</v>
      </c>
      <c r="K696" s="57">
        <v>43556</v>
      </c>
      <c r="L696" s="35">
        <f t="shared" si="57"/>
        <v>47209</v>
      </c>
      <c r="M696" s="35"/>
      <c r="N696" s="36"/>
    </row>
    <row r="697" spans="1:17" ht="26.85" customHeight="1" x14ac:dyDescent="0.15">
      <c r="A697" s="31" t="s">
        <v>463</v>
      </c>
      <c r="B697" s="32" t="s">
        <v>461</v>
      </c>
      <c r="C697" s="32" t="s">
        <v>455</v>
      </c>
      <c r="D697" s="47" t="str">
        <f>IF(A697="","",VLOOKUP(A697,[1]Rink!$A$2:$B$17,2,FALSE))</f>
        <v>建設</v>
      </c>
      <c r="E697" s="48" t="str">
        <f>IF(D697="共通",VLOOKUP(B697,[1]Rink!$C$2:$D$5,2,FALSE),IF(D697="総務",VLOOKUP(B697,[1]Rink!$C$8:$D$16,2,FALSE),IF(D697="人事",VLOOKUP(B697,[1]Rink!$C$19:$D$24,2,FALSE),IF(D697="財務",VLOOKUP(B697,[1]Rink!$C$27:$D$35,2,FALSE),IF(D697="税務",VLOOKUP(B697,[1]Rink!$C$38:$D$44,2,FALSE),IF(D697="住民",VLOOKUP(B697,[1]Rink!$C$47:$D$54,2,FALSE),IF(D697="福祉",VLOOKUP(B697,[1]Rink!$C$57:$D$65,2,FALSE),(""))))))))&amp;IF(D697="保健",VLOOKUP(B697,[1]Rink!$C$68:$D$74,2,FALSE),IF(D697="環境",VLOOKUP(B697,[1]Rink!$C$77:$D$81,2,FALSE),IF(D697="産業",VLOOKUP(B697,[1]Rink!$C$84:$D$92,2,FALSE),IF(D697="建設",VLOOKUP(B697,[1]Rink!$C$95:$D$105,2,FALSE),IF(D697="教育文化",VLOOKUP(B697,[1]Rink!$C$108:$D$115,2,FALSE),IF(D697="議会",VLOOKUP(B697,[1]Rink!$C$118:$D$123,2,FALSE),IF(D697="消防",VLOOKUP(B697,[1]Rink!$C$126:$D$131,2,FALSE),(""))))))))&amp;IF(D697="水道",VLOOKUP(B697,[1]Rink!$C$134:$D$138,2,FALSE),IF(D697="水道",VLOOKUP(B697,[1]Rink!$C$134:$D$138,2,FALSE),IF(D697="委員会等",VLOOKUP(B697,[1]Rink!$C$141:$D$146,2,FALSE),(""))))</f>
        <v>下水道</v>
      </c>
      <c r="F697" s="59" t="s">
        <v>155</v>
      </c>
      <c r="G697" s="32" t="s">
        <v>147</v>
      </c>
      <c r="H697" s="50" t="str">
        <f t="shared" si="54"/>
        <v>10年保存</v>
      </c>
      <c r="I697" s="73" t="s">
        <v>1710</v>
      </c>
      <c r="J697" s="34">
        <v>1</v>
      </c>
      <c r="K697" s="57">
        <v>43556</v>
      </c>
      <c r="L697" s="35">
        <f t="shared" si="57"/>
        <v>47209</v>
      </c>
      <c r="M697" s="35"/>
      <c r="N697" s="36"/>
    </row>
    <row r="698" spans="1:17" ht="26.85" customHeight="1" x14ac:dyDescent="0.15">
      <c r="A698" s="31" t="s">
        <v>463</v>
      </c>
      <c r="B698" s="32" t="s">
        <v>461</v>
      </c>
      <c r="C698" s="32" t="s">
        <v>455</v>
      </c>
      <c r="D698" s="47" t="str">
        <f>IF(A698="","",VLOOKUP(A698,[1]Rink!$A$2:$B$17,2,FALSE))</f>
        <v>建設</v>
      </c>
      <c r="E698" s="48" t="str">
        <f>IF(D698="共通",VLOOKUP(B698,[1]Rink!$C$2:$D$5,2,FALSE),IF(D698="総務",VLOOKUP(B698,[1]Rink!$C$8:$D$16,2,FALSE),IF(D698="人事",VLOOKUP(B698,[1]Rink!$C$19:$D$24,2,FALSE),IF(D698="財務",VLOOKUP(B698,[1]Rink!$C$27:$D$35,2,FALSE),IF(D698="税務",VLOOKUP(B698,[1]Rink!$C$38:$D$44,2,FALSE),IF(D698="住民",VLOOKUP(B698,[1]Rink!$C$47:$D$54,2,FALSE),IF(D698="福祉",VLOOKUP(B698,[1]Rink!$C$57:$D$65,2,FALSE),(""))))))))&amp;IF(D698="保健",VLOOKUP(B698,[1]Rink!$C$68:$D$74,2,FALSE),IF(D698="環境",VLOOKUP(B698,[1]Rink!$C$77:$D$81,2,FALSE),IF(D698="産業",VLOOKUP(B698,[1]Rink!$C$84:$D$92,2,FALSE),IF(D698="建設",VLOOKUP(B698,[1]Rink!$C$95:$D$105,2,FALSE),IF(D698="教育文化",VLOOKUP(B698,[1]Rink!$C$108:$D$115,2,FALSE),IF(D698="議会",VLOOKUP(B698,[1]Rink!$C$118:$D$123,2,FALSE),IF(D698="消防",VLOOKUP(B698,[1]Rink!$C$126:$D$131,2,FALSE),(""))))))))&amp;IF(D698="水道",VLOOKUP(B698,[1]Rink!$C$134:$D$138,2,FALSE),IF(D698="水道",VLOOKUP(B698,[1]Rink!$C$134:$D$138,2,FALSE),IF(D698="委員会等",VLOOKUP(B698,[1]Rink!$C$141:$D$146,2,FALSE),(""))))</f>
        <v>下水道</v>
      </c>
      <c r="F698" s="59" t="s">
        <v>155</v>
      </c>
      <c r="G698" s="32" t="s">
        <v>147</v>
      </c>
      <c r="H698" s="50" t="str">
        <f t="shared" si="54"/>
        <v>10年保存</v>
      </c>
      <c r="I698" s="73" t="s">
        <v>1711</v>
      </c>
      <c r="J698" s="34">
        <v>1</v>
      </c>
      <c r="K698" s="57">
        <v>43556</v>
      </c>
      <c r="L698" s="35">
        <f t="shared" si="57"/>
        <v>47209</v>
      </c>
      <c r="M698" s="35"/>
      <c r="N698" s="36"/>
    </row>
    <row r="699" spans="1:17" ht="26.85" customHeight="1" x14ac:dyDescent="0.15">
      <c r="A699" s="31" t="s">
        <v>463</v>
      </c>
      <c r="B699" s="32" t="s">
        <v>461</v>
      </c>
      <c r="C699" s="32" t="s">
        <v>455</v>
      </c>
      <c r="D699" s="47" t="str">
        <f>IF(A699="","",VLOOKUP(A699,[1]Rink!$A$2:$B$17,2,FALSE))</f>
        <v>建設</v>
      </c>
      <c r="E699" s="48" t="str">
        <f>IF(D699="共通",VLOOKUP(B699,[1]Rink!$C$2:$D$5,2,FALSE),IF(D699="総務",VLOOKUP(B699,[1]Rink!$C$8:$D$16,2,FALSE),IF(D699="人事",VLOOKUP(B699,[1]Rink!$C$19:$D$24,2,FALSE),IF(D699="財務",VLOOKUP(B699,[1]Rink!$C$27:$D$35,2,FALSE),IF(D699="税務",VLOOKUP(B699,[1]Rink!$C$38:$D$44,2,FALSE),IF(D699="住民",VLOOKUP(B699,[1]Rink!$C$47:$D$54,2,FALSE),IF(D699="福祉",VLOOKUP(B699,[1]Rink!$C$57:$D$65,2,FALSE),(""))))))))&amp;IF(D699="保健",VLOOKUP(B699,[1]Rink!$C$68:$D$74,2,FALSE),IF(D699="環境",VLOOKUP(B699,[1]Rink!$C$77:$D$81,2,FALSE),IF(D699="産業",VLOOKUP(B699,[1]Rink!$C$84:$D$92,2,FALSE),IF(D699="建設",VLOOKUP(B699,[1]Rink!$C$95:$D$105,2,FALSE),IF(D699="教育文化",VLOOKUP(B699,[1]Rink!$C$108:$D$115,2,FALSE),IF(D699="議会",VLOOKUP(B699,[1]Rink!$C$118:$D$123,2,FALSE),IF(D699="消防",VLOOKUP(B699,[1]Rink!$C$126:$D$131,2,FALSE),(""))))))))&amp;IF(D699="水道",VLOOKUP(B699,[1]Rink!$C$134:$D$138,2,FALSE),IF(D699="水道",VLOOKUP(B699,[1]Rink!$C$134:$D$138,2,FALSE),IF(D699="委員会等",VLOOKUP(B699,[1]Rink!$C$141:$D$146,2,FALSE),(""))))</f>
        <v>下水道</v>
      </c>
      <c r="F699" s="59" t="s">
        <v>155</v>
      </c>
      <c r="G699" s="32" t="s">
        <v>147</v>
      </c>
      <c r="H699" s="50" t="str">
        <f t="shared" si="54"/>
        <v>10年保存</v>
      </c>
      <c r="I699" s="73" t="s">
        <v>1712</v>
      </c>
      <c r="J699" s="34">
        <v>1</v>
      </c>
      <c r="K699" s="57">
        <v>43556</v>
      </c>
      <c r="L699" s="35">
        <f t="shared" si="57"/>
        <v>47209</v>
      </c>
      <c r="M699" s="35"/>
      <c r="N699" s="36"/>
    </row>
    <row r="700" spans="1:17" ht="26.85" customHeight="1" x14ac:dyDescent="0.15">
      <c r="A700" s="31" t="s">
        <v>463</v>
      </c>
      <c r="B700" s="32" t="s">
        <v>461</v>
      </c>
      <c r="C700" s="32" t="s">
        <v>455</v>
      </c>
      <c r="D700" s="47" t="str">
        <f>IF(A700="","",VLOOKUP(A700,[1]Rink!$A$2:$B$17,2,FALSE))</f>
        <v>建設</v>
      </c>
      <c r="E700" s="48" t="str">
        <f>IF(D700="共通",VLOOKUP(B700,[1]Rink!$C$2:$D$5,2,FALSE),IF(D700="総務",VLOOKUP(B700,[1]Rink!$C$8:$D$16,2,FALSE),IF(D700="人事",VLOOKUP(B700,[1]Rink!$C$19:$D$24,2,FALSE),IF(D700="財務",VLOOKUP(B700,[1]Rink!$C$27:$D$35,2,FALSE),IF(D700="税務",VLOOKUP(B700,[1]Rink!$C$38:$D$44,2,FALSE),IF(D700="住民",VLOOKUP(B700,[1]Rink!$C$47:$D$54,2,FALSE),IF(D700="福祉",VLOOKUP(B700,[1]Rink!$C$57:$D$65,2,FALSE),(""))))))))&amp;IF(D700="保健",VLOOKUP(B700,[1]Rink!$C$68:$D$74,2,FALSE),IF(D700="環境",VLOOKUP(B700,[1]Rink!$C$77:$D$81,2,FALSE),IF(D700="産業",VLOOKUP(B700,[1]Rink!$C$84:$D$92,2,FALSE),IF(D700="建設",VLOOKUP(B700,[1]Rink!$C$95:$D$105,2,FALSE),IF(D700="教育文化",VLOOKUP(B700,[1]Rink!$C$108:$D$115,2,FALSE),IF(D700="議会",VLOOKUP(B700,[1]Rink!$C$118:$D$123,2,FALSE),IF(D700="消防",VLOOKUP(B700,[1]Rink!$C$126:$D$131,2,FALSE),(""))))))))&amp;IF(D700="水道",VLOOKUP(B700,[1]Rink!$C$134:$D$138,2,FALSE),IF(D700="水道",VLOOKUP(B700,[1]Rink!$C$134:$D$138,2,FALSE),IF(D700="委員会等",VLOOKUP(B700,[1]Rink!$C$141:$D$146,2,FALSE),(""))))</f>
        <v>下水道</v>
      </c>
      <c r="F700" s="59" t="s">
        <v>155</v>
      </c>
      <c r="G700" s="32" t="s">
        <v>147</v>
      </c>
      <c r="H700" s="50" t="str">
        <f t="shared" si="54"/>
        <v>10年保存</v>
      </c>
      <c r="I700" s="73" t="s">
        <v>1713</v>
      </c>
      <c r="J700" s="34">
        <v>1</v>
      </c>
      <c r="K700" s="57">
        <v>43556</v>
      </c>
      <c r="L700" s="35">
        <f t="shared" si="57"/>
        <v>47209</v>
      </c>
      <c r="M700" s="35"/>
      <c r="N700" s="36" t="s">
        <v>1714</v>
      </c>
    </row>
    <row r="701" spans="1:17" ht="26.85" customHeight="1" x14ac:dyDescent="0.15">
      <c r="A701" s="31" t="s">
        <v>463</v>
      </c>
      <c r="B701" s="32" t="s">
        <v>461</v>
      </c>
      <c r="C701" s="32" t="s">
        <v>455</v>
      </c>
      <c r="D701" s="47" t="str">
        <f>IF(A701="","",VLOOKUP(A701,[1]Rink!$A$2:$B$17,2,FALSE))</f>
        <v>建設</v>
      </c>
      <c r="E701" s="48" t="str">
        <f>IF(D701="共通",VLOOKUP(B701,[1]Rink!$C$2:$D$5,2,FALSE),IF(D701="総務",VLOOKUP(B701,[1]Rink!$C$8:$D$16,2,FALSE),IF(D701="人事",VLOOKUP(B701,[1]Rink!$C$19:$D$24,2,FALSE),IF(D701="財務",VLOOKUP(B701,[1]Rink!$C$27:$D$35,2,FALSE),IF(D701="税務",VLOOKUP(B701,[1]Rink!$C$38:$D$44,2,FALSE),IF(D701="住民",VLOOKUP(B701,[1]Rink!$C$47:$D$54,2,FALSE),IF(D701="福祉",VLOOKUP(B701,[1]Rink!$C$57:$D$65,2,FALSE),(""))))))))&amp;IF(D701="保健",VLOOKUP(B701,[1]Rink!$C$68:$D$74,2,FALSE),IF(D701="環境",VLOOKUP(B701,[1]Rink!$C$77:$D$81,2,FALSE),IF(D701="産業",VLOOKUP(B701,[1]Rink!$C$84:$D$92,2,FALSE),IF(D701="建設",VLOOKUP(B701,[1]Rink!$C$95:$D$105,2,FALSE),IF(D701="教育文化",VLOOKUP(B701,[1]Rink!$C$108:$D$115,2,FALSE),IF(D701="議会",VLOOKUP(B701,[1]Rink!$C$118:$D$123,2,FALSE),IF(D701="消防",VLOOKUP(B701,[1]Rink!$C$126:$D$131,2,FALSE),(""))))))))&amp;IF(D701="水道",VLOOKUP(B701,[1]Rink!$C$134:$D$138,2,FALSE),IF(D701="水道",VLOOKUP(B701,[1]Rink!$C$134:$D$138,2,FALSE),IF(D701="委員会等",VLOOKUP(B701,[1]Rink!$C$141:$D$146,2,FALSE),(""))))</f>
        <v>下水道</v>
      </c>
      <c r="F701" s="59" t="s">
        <v>155</v>
      </c>
      <c r="G701" s="32" t="s">
        <v>147</v>
      </c>
      <c r="H701" s="50" t="str">
        <f t="shared" si="54"/>
        <v>10年保存</v>
      </c>
      <c r="I701" s="73" t="s">
        <v>1715</v>
      </c>
      <c r="J701" s="34">
        <v>1</v>
      </c>
      <c r="K701" s="57">
        <v>43556</v>
      </c>
      <c r="L701" s="35">
        <f t="shared" si="57"/>
        <v>47209</v>
      </c>
      <c r="M701" s="35"/>
      <c r="N701" s="36"/>
    </row>
    <row r="702" spans="1:17" ht="26.85" customHeight="1" x14ac:dyDescent="0.15">
      <c r="A702" s="31" t="s">
        <v>463</v>
      </c>
      <c r="B702" s="32" t="s">
        <v>461</v>
      </c>
      <c r="C702" s="32" t="s">
        <v>455</v>
      </c>
      <c r="D702" s="47" t="str">
        <f>IF(A702="","",VLOOKUP(A702,[1]Rink!$A$2:$B$17,2,FALSE))</f>
        <v>建設</v>
      </c>
      <c r="E702" s="48" t="str">
        <f>IF(D702="共通",VLOOKUP(B702,[1]Rink!$C$2:$D$5,2,FALSE),IF(D702="総務",VLOOKUP(B702,[1]Rink!$C$8:$D$16,2,FALSE),IF(D702="人事",VLOOKUP(B702,[1]Rink!$C$19:$D$24,2,FALSE),IF(D702="財務",VLOOKUP(B702,[1]Rink!$C$27:$D$35,2,FALSE),IF(D702="税務",VLOOKUP(B702,[1]Rink!$C$38:$D$44,2,FALSE),IF(D702="住民",VLOOKUP(B702,[1]Rink!$C$47:$D$54,2,FALSE),IF(D702="福祉",VLOOKUP(B702,[1]Rink!$C$57:$D$65,2,FALSE),(""))))))))&amp;IF(D702="保健",VLOOKUP(B702,[1]Rink!$C$68:$D$74,2,FALSE),IF(D702="環境",VLOOKUP(B702,[1]Rink!$C$77:$D$81,2,FALSE),IF(D702="産業",VLOOKUP(B702,[1]Rink!$C$84:$D$92,2,FALSE),IF(D702="建設",VLOOKUP(B702,[1]Rink!$C$95:$D$105,2,FALSE),IF(D702="教育文化",VLOOKUP(B702,[1]Rink!$C$108:$D$115,2,FALSE),IF(D702="議会",VLOOKUP(B702,[1]Rink!$C$118:$D$123,2,FALSE),IF(D702="消防",VLOOKUP(B702,[1]Rink!$C$126:$D$131,2,FALSE),(""))))))))&amp;IF(D702="水道",VLOOKUP(B702,[1]Rink!$C$134:$D$138,2,FALSE),IF(D702="水道",VLOOKUP(B702,[1]Rink!$C$134:$D$138,2,FALSE),IF(D702="委員会等",VLOOKUP(B702,[1]Rink!$C$141:$D$146,2,FALSE),(""))))</f>
        <v>下水道</v>
      </c>
      <c r="F702" s="59" t="s">
        <v>155</v>
      </c>
      <c r="G702" s="32" t="s">
        <v>147</v>
      </c>
      <c r="H702" s="50" t="str">
        <f t="shared" si="54"/>
        <v>10年保存</v>
      </c>
      <c r="I702" s="73" t="s">
        <v>1716</v>
      </c>
      <c r="J702" s="34">
        <v>1</v>
      </c>
      <c r="K702" s="57">
        <v>43556</v>
      </c>
      <c r="L702" s="35">
        <f t="shared" si="57"/>
        <v>47209</v>
      </c>
      <c r="M702" s="35"/>
      <c r="N702" s="36"/>
    </row>
    <row r="703" spans="1:17" ht="26.85" hidden="1" customHeight="1" x14ac:dyDescent="0.15">
      <c r="A703" s="31"/>
      <c r="B703" s="32"/>
      <c r="C703" s="32"/>
      <c r="D703" s="47"/>
      <c r="E703" s="48"/>
      <c r="F703" s="59"/>
      <c r="G703" s="32"/>
      <c r="H703" s="50"/>
      <c r="I703" s="73"/>
      <c r="J703" s="34"/>
      <c r="K703" s="57"/>
      <c r="L703" s="35"/>
      <c r="M703" s="35"/>
      <c r="N703" s="36"/>
    </row>
    <row r="704" spans="1:17" ht="26.85" hidden="1" customHeight="1" x14ac:dyDescent="0.15">
      <c r="A704" s="183"/>
      <c r="B704" s="184"/>
      <c r="C704" s="184"/>
      <c r="D704" s="185"/>
      <c r="E704" s="192"/>
      <c r="F704" s="187"/>
      <c r="G704" s="188"/>
      <c r="H704" s="189"/>
      <c r="I704" s="182" t="s">
        <v>1783</v>
      </c>
      <c r="J704" s="206">
        <f>SUM(J705:J752)</f>
        <v>480</v>
      </c>
      <c r="K704" s="210"/>
      <c r="L704" s="210"/>
      <c r="M704" s="202"/>
      <c r="N704" s="193"/>
      <c r="Q704" s="14">
        <f>COUNTIF($I$499:$I$499,#REF!)</f>
        <v>0</v>
      </c>
    </row>
    <row r="705" spans="1:17" ht="26.85" customHeight="1" x14ac:dyDescent="0.15">
      <c r="A705" s="31" t="s">
        <v>463</v>
      </c>
      <c r="B705" s="32" t="s">
        <v>461</v>
      </c>
      <c r="C705" s="32" t="s">
        <v>455</v>
      </c>
      <c r="D705" s="98" t="s">
        <v>759</v>
      </c>
      <c r="E705" s="48" t="s">
        <v>1751</v>
      </c>
      <c r="F705" s="59" t="s">
        <v>1753</v>
      </c>
      <c r="G705" s="32" t="s">
        <v>147</v>
      </c>
      <c r="H705" s="50" t="str">
        <f t="shared" si="54"/>
        <v>10年保存</v>
      </c>
      <c r="I705" s="73" t="s">
        <v>1754</v>
      </c>
      <c r="J705" s="34">
        <v>1</v>
      </c>
      <c r="K705" s="57">
        <v>43922</v>
      </c>
      <c r="L705" s="35">
        <f t="shared" si="55"/>
        <v>47574</v>
      </c>
      <c r="M705" s="225"/>
      <c r="N705" s="226"/>
      <c r="Q705" s="14">
        <f>COUNTIF($I$499:$I$499,#REF!)</f>
        <v>0</v>
      </c>
    </row>
    <row r="706" spans="1:17" ht="26.85" customHeight="1" x14ac:dyDescent="0.15">
      <c r="A706" s="31" t="s">
        <v>463</v>
      </c>
      <c r="B706" s="32" t="s">
        <v>461</v>
      </c>
      <c r="C706" s="32" t="s">
        <v>455</v>
      </c>
      <c r="D706" s="98" t="s">
        <v>759</v>
      </c>
      <c r="E706" s="48" t="s">
        <v>1751</v>
      </c>
      <c r="F706" s="59" t="s">
        <v>1753</v>
      </c>
      <c r="G706" s="32" t="s">
        <v>147</v>
      </c>
      <c r="H706" s="50" t="str">
        <f t="shared" ref="H706" si="58">IF(G706="","",VLOOKUP(G706,$B$2:$C$5,2,FALSE))</f>
        <v>10年保存</v>
      </c>
      <c r="I706" s="73" t="s">
        <v>1755</v>
      </c>
      <c r="J706" s="34">
        <v>1</v>
      </c>
      <c r="K706" s="57">
        <v>43922</v>
      </c>
      <c r="L706" s="35">
        <f t="shared" ref="L706" si="59">IF(H706="10年保存",IF(K706="","",DATE(YEAR(K706)+10,MONTH(K706)-MONTH(1),DAY(31)+1)),IF(H706="5年保存",IF(K706="","",DATE(YEAR(K706)+5,MONTH(K706)-MONTH(1),DAY(31)+1)),IF(H706="2年保存",IF(K706="","",DATE(YEAR(K706)+2,MONTH(K706)-MONTH(1),DAY(31)+1)),(""))))</f>
        <v>47574</v>
      </c>
      <c r="M706" s="225"/>
      <c r="N706" s="226"/>
    </row>
    <row r="707" spans="1:17" ht="26.85" customHeight="1" x14ac:dyDescent="0.15">
      <c r="A707" s="31" t="s">
        <v>463</v>
      </c>
      <c r="B707" s="32" t="s">
        <v>461</v>
      </c>
      <c r="C707" s="32" t="s">
        <v>455</v>
      </c>
      <c r="D707" s="98" t="s">
        <v>759</v>
      </c>
      <c r="E707" s="48" t="s">
        <v>1751</v>
      </c>
      <c r="F707" s="59" t="s">
        <v>1753</v>
      </c>
      <c r="G707" s="32" t="s">
        <v>147</v>
      </c>
      <c r="H707" s="50" t="str">
        <f t="shared" ref="H707" si="60">IF(G707="","",VLOOKUP(G707,$B$2:$C$5,2,FALSE))</f>
        <v>10年保存</v>
      </c>
      <c r="I707" s="73" t="s">
        <v>1756</v>
      </c>
      <c r="J707" s="34">
        <v>1</v>
      </c>
      <c r="K707" s="57">
        <v>43922</v>
      </c>
      <c r="L707" s="35">
        <f t="shared" ref="L707" si="61">IF(H707="10年保存",IF(K707="","",DATE(YEAR(K707)+10,MONTH(K707)-MONTH(1),DAY(31)+1)),IF(H707="5年保存",IF(K707="","",DATE(YEAR(K707)+5,MONTH(K707)-MONTH(1),DAY(31)+1)),IF(H707="2年保存",IF(K707="","",DATE(YEAR(K707)+2,MONTH(K707)-MONTH(1),DAY(31)+1)),(""))))</f>
        <v>47574</v>
      </c>
      <c r="M707" s="225"/>
      <c r="N707" s="226"/>
    </row>
    <row r="708" spans="1:17" ht="26.85" customHeight="1" x14ac:dyDescent="0.15">
      <c r="A708" s="31" t="s">
        <v>463</v>
      </c>
      <c r="B708" s="32" t="s">
        <v>461</v>
      </c>
      <c r="C708" s="32" t="s">
        <v>455</v>
      </c>
      <c r="D708" s="98" t="s">
        <v>759</v>
      </c>
      <c r="E708" s="48" t="s">
        <v>1751</v>
      </c>
      <c r="F708" s="59" t="s">
        <v>1753</v>
      </c>
      <c r="G708" s="32" t="s">
        <v>147</v>
      </c>
      <c r="H708" s="50" t="str">
        <f t="shared" ref="H708" si="62">IF(G708="","",VLOOKUP(G708,$B$2:$C$5,2,FALSE))</f>
        <v>10年保存</v>
      </c>
      <c r="I708" s="73" t="s">
        <v>1757</v>
      </c>
      <c r="J708" s="34">
        <v>1</v>
      </c>
      <c r="K708" s="57">
        <v>43922</v>
      </c>
      <c r="L708" s="35">
        <f t="shared" ref="L708" si="63">IF(H708="10年保存",IF(K708="","",DATE(YEAR(K708)+10,MONTH(K708)-MONTH(1),DAY(31)+1)),IF(H708="5年保存",IF(K708="","",DATE(YEAR(K708)+5,MONTH(K708)-MONTH(1),DAY(31)+1)),IF(H708="2年保存",IF(K708="","",DATE(YEAR(K708)+2,MONTH(K708)-MONTH(1),DAY(31)+1)),(""))))</f>
        <v>47574</v>
      </c>
      <c r="M708" s="225"/>
      <c r="N708" s="226"/>
    </row>
    <row r="709" spans="1:17" ht="26.85" customHeight="1" x14ac:dyDescent="0.15">
      <c r="A709" s="31" t="s">
        <v>463</v>
      </c>
      <c r="B709" s="32" t="s">
        <v>461</v>
      </c>
      <c r="C709" s="32" t="s">
        <v>455</v>
      </c>
      <c r="D709" s="98" t="s">
        <v>759</v>
      </c>
      <c r="E709" s="48" t="s">
        <v>1751</v>
      </c>
      <c r="F709" s="59" t="s">
        <v>1753</v>
      </c>
      <c r="G709" s="32" t="s">
        <v>147</v>
      </c>
      <c r="H709" s="50" t="str">
        <f t="shared" ref="H709" si="64">IF(G709="","",VLOOKUP(G709,$B$2:$C$5,2,FALSE))</f>
        <v>10年保存</v>
      </c>
      <c r="I709" s="73" t="s">
        <v>1758</v>
      </c>
      <c r="J709" s="34">
        <v>1</v>
      </c>
      <c r="K709" s="57">
        <v>43922</v>
      </c>
      <c r="L709" s="35">
        <f t="shared" ref="L709" si="65">IF(H709="10年保存",IF(K709="","",DATE(YEAR(K709)+10,MONTH(K709)-MONTH(1),DAY(31)+1)),IF(H709="5年保存",IF(K709="","",DATE(YEAR(K709)+5,MONTH(K709)-MONTH(1),DAY(31)+1)),IF(H709="2年保存",IF(K709="","",DATE(YEAR(K709)+2,MONTH(K709)-MONTH(1),DAY(31)+1)),(""))))</f>
        <v>47574</v>
      </c>
      <c r="M709" s="225"/>
      <c r="N709" s="226"/>
    </row>
    <row r="710" spans="1:17" ht="26.85" customHeight="1" x14ac:dyDescent="0.15">
      <c r="A710" s="31" t="s">
        <v>463</v>
      </c>
      <c r="B710" s="32" t="s">
        <v>461</v>
      </c>
      <c r="C710" s="32" t="s">
        <v>455</v>
      </c>
      <c r="D710" s="98" t="s">
        <v>759</v>
      </c>
      <c r="E710" s="48" t="s">
        <v>1751</v>
      </c>
      <c r="F710" s="59" t="s">
        <v>1753</v>
      </c>
      <c r="G710" s="32" t="s">
        <v>147</v>
      </c>
      <c r="H710" s="50" t="str">
        <f t="shared" ref="H710" si="66">IF(G710="","",VLOOKUP(G710,$B$2:$C$5,2,FALSE))</f>
        <v>10年保存</v>
      </c>
      <c r="I710" s="73" t="s">
        <v>1759</v>
      </c>
      <c r="J710" s="34">
        <v>1</v>
      </c>
      <c r="K710" s="57">
        <v>43922</v>
      </c>
      <c r="L710" s="35">
        <f t="shared" ref="L710" si="67">IF(H710="10年保存",IF(K710="","",DATE(YEAR(K710)+10,MONTH(K710)-MONTH(1),DAY(31)+1)),IF(H710="5年保存",IF(K710="","",DATE(YEAR(K710)+5,MONTH(K710)-MONTH(1),DAY(31)+1)),IF(H710="2年保存",IF(K710="","",DATE(YEAR(K710)+2,MONTH(K710)-MONTH(1),DAY(31)+1)),(""))))</f>
        <v>47574</v>
      </c>
      <c r="M710" s="225"/>
      <c r="N710" s="226"/>
    </row>
    <row r="711" spans="1:17" ht="26.85" customHeight="1" x14ac:dyDescent="0.15">
      <c r="A711" s="31" t="s">
        <v>463</v>
      </c>
      <c r="B711" s="32" t="s">
        <v>461</v>
      </c>
      <c r="C711" s="32" t="s">
        <v>455</v>
      </c>
      <c r="D711" s="98" t="s">
        <v>759</v>
      </c>
      <c r="E711" s="48" t="s">
        <v>1751</v>
      </c>
      <c r="F711" s="59" t="s">
        <v>1753</v>
      </c>
      <c r="G711" s="32" t="s">
        <v>147</v>
      </c>
      <c r="H711" s="50" t="str">
        <f t="shared" ref="H711" si="68">IF(G711="","",VLOOKUP(G711,$B$2:$C$5,2,FALSE))</f>
        <v>10年保存</v>
      </c>
      <c r="I711" s="73" t="s">
        <v>1760</v>
      </c>
      <c r="J711" s="34">
        <v>1</v>
      </c>
      <c r="K711" s="57">
        <v>43922</v>
      </c>
      <c r="L711" s="35">
        <f t="shared" ref="L711" si="69">IF(H711="10年保存",IF(K711="","",DATE(YEAR(K711)+10,MONTH(K711)-MONTH(1),DAY(31)+1)),IF(H711="5年保存",IF(K711="","",DATE(YEAR(K711)+5,MONTH(K711)-MONTH(1),DAY(31)+1)),IF(H711="2年保存",IF(K711="","",DATE(YEAR(K711)+2,MONTH(K711)-MONTH(1),DAY(31)+1)),(""))))</f>
        <v>47574</v>
      </c>
      <c r="M711" s="225"/>
      <c r="N711" s="226"/>
    </row>
    <row r="712" spans="1:17" ht="26.85" customHeight="1" x14ac:dyDescent="0.15">
      <c r="A712" s="31" t="s">
        <v>463</v>
      </c>
      <c r="B712" s="32" t="s">
        <v>461</v>
      </c>
      <c r="C712" s="32" t="s">
        <v>455</v>
      </c>
      <c r="D712" s="98" t="s">
        <v>759</v>
      </c>
      <c r="E712" s="48" t="s">
        <v>1751</v>
      </c>
      <c r="F712" s="59" t="s">
        <v>1753</v>
      </c>
      <c r="G712" s="32" t="s">
        <v>147</v>
      </c>
      <c r="H712" s="50" t="str">
        <f t="shared" ref="H712" si="70">IF(G712="","",VLOOKUP(G712,$B$2:$C$5,2,FALSE))</f>
        <v>10年保存</v>
      </c>
      <c r="I712" s="73" t="s">
        <v>1780</v>
      </c>
      <c r="J712" s="34">
        <v>1</v>
      </c>
      <c r="K712" s="57">
        <v>43922</v>
      </c>
      <c r="L712" s="35">
        <f t="shared" ref="L712" si="71">IF(H712="10年保存",IF(K712="","",DATE(YEAR(K712)+10,MONTH(K712)-MONTH(1),DAY(31)+1)),IF(H712="5年保存",IF(K712="","",DATE(YEAR(K712)+5,MONTH(K712)-MONTH(1),DAY(31)+1)),IF(H712="2年保存",IF(K712="","",DATE(YEAR(K712)+2,MONTH(K712)-MONTH(1),DAY(31)+1)),(""))))</f>
        <v>47574</v>
      </c>
      <c r="M712" s="225"/>
      <c r="N712" s="226"/>
    </row>
    <row r="713" spans="1:17" ht="26.85" customHeight="1" x14ac:dyDescent="0.15">
      <c r="A713" s="31" t="s">
        <v>463</v>
      </c>
      <c r="B713" s="32" t="s">
        <v>461</v>
      </c>
      <c r="C713" s="32" t="s">
        <v>455</v>
      </c>
      <c r="D713" s="98" t="s">
        <v>759</v>
      </c>
      <c r="E713" s="48" t="s">
        <v>1751</v>
      </c>
      <c r="F713" s="59" t="s">
        <v>1753</v>
      </c>
      <c r="G713" s="32" t="s">
        <v>147</v>
      </c>
      <c r="H713" s="50" t="str">
        <f t="shared" ref="H713" si="72">IF(G713="","",VLOOKUP(G713,$B$2:$C$5,2,FALSE))</f>
        <v>10年保存</v>
      </c>
      <c r="I713" s="73" t="s">
        <v>1761</v>
      </c>
      <c r="J713" s="34">
        <v>1</v>
      </c>
      <c r="K713" s="57">
        <v>43922</v>
      </c>
      <c r="L713" s="35">
        <f t="shared" ref="L713" si="73">IF(H713="10年保存",IF(K713="","",DATE(YEAR(K713)+10,MONTH(K713)-MONTH(1),DAY(31)+1)),IF(H713="5年保存",IF(K713="","",DATE(YEAR(K713)+5,MONTH(K713)-MONTH(1),DAY(31)+1)),IF(H713="2年保存",IF(K713="","",DATE(YEAR(K713)+2,MONTH(K713)-MONTH(1),DAY(31)+1)),(""))))</f>
        <v>47574</v>
      </c>
      <c r="M713" s="35"/>
      <c r="N713" s="36"/>
    </row>
    <row r="714" spans="1:17" ht="26.85" customHeight="1" x14ac:dyDescent="0.15">
      <c r="A714" s="31" t="s">
        <v>463</v>
      </c>
      <c r="B714" s="32" t="s">
        <v>461</v>
      </c>
      <c r="C714" s="32" t="s">
        <v>455</v>
      </c>
      <c r="D714" s="98" t="s">
        <v>759</v>
      </c>
      <c r="E714" s="48" t="s">
        <v>1751</v>
      </c>
      <c r="F714" s="59" t="s">
        <v>1753</v>
      </c>
      <c r="G714" s="32" t="s">
        <v>147</v>
      </c>
      <c r="H714" s="50" t="str">
        <f t="shared" ref="H714:H715" si="74">IF(G714="","",VLOOKUP(G714,$B$2:$C$5,2,FALSE))</f>
        <v>10年保存</v>
      </c>
      <c r="I714" s="73" t="s">
        <v>1762</v>
      </c>
      <c r="J714" s="34">
        <v>1</v>
      </c>
      <c r="K714" s="57">
        <v>43922</v>
      </c>
      <c r="L714" s="35">
        <f t="shared" ref="L714:L715" si="75">IF(H714="10年保存",IF(K714="","",DATE(YEAR(K714)+10,MONTH(K714)-MONTH(1),DAY(31)+1)),IF(H714="5年保存",IF(K714="","",DATE(YEAR(K714)+5,MONTH(K714)-MONTH(1),DAY(31)+1)),IF(H714="2年保存",IF(K714="","",DATE(YEAR(K714)+2,MONTH(K714)-MONTH(1),DAY(31)+1)),(""))))</f>
        <v>47574</v>
      </c>
      <c r="M714" s="35"/>
      <c r="N714" s="36"/>
    </row>
    <row r="715" spans="1:17" ht="26.85" customHeight="1" x14ac:dyDescent="0.15">
      <c r="A715" s="31" t="s">
        <v>463</v>
      </c>
      <c r="B715" s="32" t="s">
        <v>461</v>
      </c>
      <c r="C715" s="32" t="s">
        <v>455</v>
      </c>
      <c r="D715" s="98" t="s">
        <v>759</v>
      </c>
      <c r="E715" s="48" t="s">
        <v>1751</v>
      </c>
      <c r="F715" s="59" t="s">
        <v>1753</v>
      </c>
      <c r="G715" s="32" t="s">
        <v>147</v>
      </c>
      <c r="H715" s="50" t="str">
        <f t="shared" si="74"/>
        <v>10年保存</v>
      </c>
      <c r="I715" s="73" t="s">
        <v>1763</v>
      </c>
      <c r="J715" s="34">
        <v>1</v>
      </c>
      <c r="K715" s="57">
        <v>43922</v>
      </c>
      <c r="L715" s="35">
        <f t="shared" si="75"/>
        <v>47574</v>
      </c>
      <c r="M715" s="225"/>
      <c r="N715" s="226"/>
    </row>
    <row r="716" spans="1:17" ht="26.85" customHeight="1" x14ac:dyDescent="0.15">
      <c r="A716" s="31" t="s">
        <v>463</v>
      </c>
      <c r="B716" s="32" t="s">
        <v>461</v>
      </c>
      <c r="C716" s="32" t="s">
        <v>455</v>
      </c>
      <c r="D716" s="98" t="s">
        <v>759</v>
      </c>
      <c r="E716" s="48" t="s">
        <v>1751</v>
      </c>
      <c r="F716" s="59" t="s">
        <v>1753</v>
      </c>
      <c r="G716" s="32" t="s">
        <v>147</v>
      </c>
      <c r="H716" s="50" t="str">
        <f t="shared" ref="H716" si="76">IF(G716="","",VLOOKUP(G716,$B$2:$C$5,2,FALSE))</f>
        <v>10年保存</v>
      </c>
      <c r="I716" s="73" t="s">
        <v>1764</v>
      </c>
      <c r="J716" s="34">
        <v>1</v>
      </c>
      <c r="K716" s="57">
        <v>43922</v>
      </c>
      <c r="L716" s="35">
        <f t="shared" ref="L716" si="77">IF(H716="10年保存",IF(K716="","",DATE(YEAR(K716)+10,MONTH(K716)-MONTH(1),DAY(31)+1)),IF(H716="5年保存",IF(K716="","",DATE(YEAR(K716)+5,MONTH(K716)-MONTH(1),DAY(31)+1)),IF(H716="2年保存",IF(K716="","",DATE(YEAR(K716)+2,MONTH(K716)-MONTH(1),DAY(31)+1)),(""))))</f>
        <v>47574</v>
      </c>
      <c r="M716" s="225"/>
      <c r="N716" s="36"/>
    </row>
    <row r="717" spans="1:17" ht="26.85" customHeight="1" x14ac:dyDescent="0.15">
      <c r="A717" s="31" t="s">
        <v>463</v>
      </c>
      <c r="B717" s="32" t="s">
        <v>461</v>
      </c>
      <c r="C717" s="32" t="s">
        <v>455</v>
      </c>
      <c r="D717" s="98" t="s">
        <v>759</v>
      </c>
      <c r="E717" s="48" t="s">
        <v>1751</v>
      </c>
      <c r="F717" s="59" t="s">
        <v>1753</v>
      </c>
      <c r="G717" s="32" t="s">
        <v>147</v>
      </c>
      <c r="H717" s="50" t="str">
        <f t="shared" ref="H717" si="78">IF(G717="","",VLOOKUP(G717,$B$2:$C$5,2,FALSE))</f>
        <v>10年保存</v>
      </c>
      <c r="I717" s="73" t="s">
        <v>1765</v>
      </c>
      <c r="J717" s="34">
        <v>1</v>
      </c>
      <c r="K717" s="57">
        <v>43922</v>
      </c>
      <c r="L717" s="35">
        <f t="shared" ref="L717" si="79">IF(H717="10年保存",IF(K717="","",DATE(YEAR(K717)+10,MONTH(K717)-MONTH(1),DAY(31)+1)),IF(H717="5年保存",IF(K717="","",DATE(YEAR(K717)+5,MONTH(K717)-MONTH(1),DAY(31)+1)),IF(H717="2年保存",IF(K717="","",DATE(YEAR(K717)+2,MONTH(K717)-MONTH(1),DAY(31)+1)),(""))))</f>
        <v>47574</v>
      </c>
      <c r="M717" s="225"/>
      <c r="N717" s="36"/>
    </row>
    <row r="718" spans="1:17" ht="26.85" customHeight="1" x14ac:dyDescent="0.15">
      <c r="A718" s="31" t="s">
        <v>463</v>
      </c>
      <c r="B718" s="32" t="s">
        <v>461</v>
      </c>
      <c r="C718" s="32" t="s">
        <v>455</v>
      </c>
      <c r="D718" s="98" t="s">
        <v>759</v>
      </c>
      <c r="E718" s="48" t="s">
        <v>1751</v>
      </c>
      <c r="F718" s="59" t="s">
        <v>1753</v>
      </c>
      <c r="G718" s="32" t="s">
        <v>147</v>
      </c>
      <c r="H718" s="50" t="str">
        <f t="shared" ref="H718" si="80">IF(G718="","",VLOOKUP(G718,$B$2:$C$5,2,FALSE))</f>
        <v>10年保存</v>
      </c>
      <c r="I718" s="73" t="s">
        <v>1766</v>
      </c>
      <c r="J718" s="34">
        <v>1</v>
      </c>
      <c r="K718" s="57">
        <v>43922</v>
      </c>
      <c r="L718" s="35">
        <f t="shared" ref="L718" si="81">IF(H718="10年保存",IF(K718="","",DATE(YEAR(K718)+10,MONTH(K718)-MONTH(1),DAY(31)+1)),IF(H718="5年保存",IF(K718="","",DATE(YEAR(K718)+5,MONTH(K718)-MONTH(1),DAY(31)+1)),IF(H718="2年保存",IF(K718="","",DATE(YEAR(K718)+2,MONTH(K718)-MONTH(1),DAY(31)+1)),(""))))</f>
        <v>47574</v>
      </c>
      <c r="M718" s="225"/>
      <c r="N718" s="36"/>
    </row>
    <row r="719" spans="1:17" ht="26.85" customHeight="1" x14ac:dyDescent="0.15">
      <c r="A719" s="31" t="s">
        <v>463</v>
      </c>
      <c r="B719" s="32" t="s">
        <v>461</v>
      </c>
      <c r="C719" s="32" t="s">
        <v>455</v>
      </c>
      <c r="D719" s="98" t="s">
        <v>759</v>
      </c>
      <c r="E719" s="48" t="s">
        <v>1751</v>
      </c>
      <c r="F719" s="59" t="s">
        <v>1753</v>
      </c>
      <c r="G719" s="32" t="s">
        <v>147</v>
      </c>
      <c r="H719" s="50" t="str">
        <f t="shared" ref="H719" si="82">IF(G719="","",VLOOKUP(G719,$B$2:$C$5,2,FALSE))</f>
        <v>10年保存</v>
      </c>
      <c r="I719" s="73" t="s">
        <v>1767</v>
      </c>
      <c r="J719" s="34">
        <v>1</v>
      </c>
      <c r="K719" s="57">
        <v>43922</v>
      </c>
      <c r="L719" s="35">
        <f t="shared" ref="L719" si="83">IF(H719="10年保存",IF(K719="","",DATE(YEAR(K719)+10,MONTH(K719)-MONTH(1),DAY(31)+1)),IF(H719="5年保存",IF(K719="","",DATE(YEAR(K719)+5,MONTH(K719)-MONTH(1),DAY(31)+1)),IF(H719="2年保存",IF(K719="","",DATE(YEAR(K719)+2,MONTH(K719)-MONTH(1),DAY(31)+1)),(""))))</f>
        <v>47574</v>
      </c>
      <c r="M719" s="225"/>
      <c r="N719" s="36"/>
    </row>
    <row r="720" spans="1:17" ht="26.85" customHeight="1" x14ac:dyDescent="0.15">
      <c r="A720" s="31" t="s">
        <v>463</v>
      </c>
      <c r="B720" s="32" t="s">
        <v>461</v>
      </c>
      <c r="C720" s="32" t="s">
        <v>455</v>
      </c>
      <c r="D720" s="98" t="s">
        <v>759</v>
      </c>
      <c r="E720" s="48" t="s">
        <v>1751</v>
      </c>
      <c r="F720" s="59" t="s">
        <v>1753</v>
      </c>
      <c r="G720" s="32" t="s">
        <v>147</v>
      </c>
      <c r="H720" s="50" t="str">
        <f t="shared" ref="H720:H721" si="84">IF(G720="","",VLOOKUP(G720,$B$2:$C$5,2,FALSE))</f>
        <v>10年保存</v>
      </c>
      <c r="I720" s="73" t="s">
        <v>1768</v>
      </c>
      <c r="J720" s="34">
        <v>1</v>
      </c>
      <c r="K720" s="57">
        <v>43922</v>
      </c>
      <c r="L720" s="35">
        <f t="shared" ref="L720:L721" si="85">IF(H720="10年保存",IF(K720="","",DATE(YEAR(K720)+10,MONTH(K720)-MONTH(1),DAY(31)+1)),IF(H720="5年保存",IF(K720="","",DATE(YEAR(K720)+5,MONTH(K720)-MONTH(1),DAY(31)+1)),IF(H720="2年保存",IF(K720="","",DATE(YEAR(K720)+2,MONTH(K720)-MONTH(1),DAY(31)+1)),(""))))</f>
        <v>47574</v>
      </c>
      <c r="M720" s="35"/>
      <c r="N720" s="36"/>
    </row>
    <row r="721" spans="1:17" ht="26.85" customHeight="1" x14ac:dyDescent="0.15">
      <c r="A721" s="31" t="s">
        <v>463</v>
      </c>
      <c r="B721" s="32" t="s">
        <v>461</v>
      </c>
      <c r="C721" s="32" t="s">
        <v>455</v>
      </c>
      <c r="D721" s="98" t="s">
        <v>759</v>
      </c>
      <c r="E721" s="48" t="s">
        <v>1751</v>
      </c>
      <c r="F721" s="59" t="s">
        <v>1753</v>
      </c>
      <c r="G721" s="32" t="s">
        <v>147</v>
      </c>
      <c r="H721" s="50" t="str">
        <f t="shared" si="84"/>
        <v>10年保存</v>
      </c>
      <c r="I721" s="73" t="s">
        <v>1779</v>
      </c>
      <c r="J721" s="34">
        <v>1</v>
      </c>
      <c r="K721" s="57">
        <v>43922</v>
      </c>
      <c r="L721" s="35">
        <f t="shared" si="85"/>
        <v>47574</v>
      </c>
      <c r="M721" s="35"/>
      <c r="N721" s="36"/>
    </row>
    <row r="722" spans="1:17" ht="26.85" customHeight="1" x14ac:dyDescent="0.15">
      <c r="A722" s="31" t="s">
        <v>463</v>
      </c>
      <c r="B722" s="32" t="s">
        <v>461</v>
      </c>
      <c r="C722" s="32" t="s">
        <v>455</v>
      </c>
      <c r="D722" s="98" t="s">
        <v>759</v>
      </c>
      <c r="E722" s="48" t="s">
        <v>1751</v>
      </c>
      <c r="F722" s="59" t="s">
        <v>1753</v>
      </c>
      <c r="G722" s="32" t="s">
        <v>147</v>
      </c>
      <c r="H722" s="50" t="str">
        <f t="shared" ref="H722" si="86">IF(G722="","",VLOOKUP(G722,$B$2:$C$5,2,FALSE))</f>
        <v>10年保存</v>
      </c>
      <c r="I722" s="73" t="s">
        <v>1769</v>
      </c>
      <c r="J722" s="34">
        <v>1</v>
      </c>
      <c r="K722" s="57">
        <v>43922</v>
      </c>
      <c r="L722" s="35">
        <f t="shared" ref="L722" si="87">IF(H722="10年保存",IF(K722="","",DATE(YEAR(K722)+10,MONTH(K722)-MONTH(1),DAY(31)+1)),IF(H722="5年保存",IF(K722="","",DATE(YEAR(K722)+5,MONTH(K722)-MONTH(1),DAY(31)+1)),IF(H722="2年保存",IF(K722="","",DATE(YEAR(K722)+2,MONTH(K722)-MONTH(1),DAY(31)+1)),(""))))</f>
        <v>47574</v>
      </c>
      <c r="M722" s="225"/>
      <c r="N722" s="36" t="s">
        <v>1770</v>
      </c>
    </row>
    <row r="723" spans="1:17" ht="26.85" customHeight="1" x14ac:dyDescent="0.15">
      <c r="A723" s="31" t="s">
        <v>463</v>
      </c>
      <c r="B723" s="32" t="s">
        <v>461</v>
      </c>
      <c r="C723" s="32" t="s">
        <v>455</v>
      </c>
      <c r="D723" s="98" t="s">
        <v>759</v>
      </c>
      <c r="E723" s="48" t="s">
        <v>1751</v>
      </c>
      <c r="F723" s="59" t="s">
        <v>1753</v>
      </c>
      <c r="G723" s="32" t="s">
        <v>147</v>
      </c>
      <c r="H723" s="50" t="str">
        <f t="shared" ref="H723" si="88">IF(G723="","",VLOOKUP(G723,$B$2:$C$5,2,FALSE))</f>
        <v>10年保存</v>
      </c>
      <c r="I723" s="73" t="s">
        <v>1778</v>
      </c>
      <c r="J723" s="34">
        <v>1</v>
      </c>
      <c r="K723" s="57">
        <v>43922</v>
      </c>
      <c r="L723" s="35">
        <f t="shared" ref="L723" si="89">IF(H723="10年保存",IF(K723="","",DATE(YEAR(K723)+10,MONTH(K723)-MONTH(1),DAY(31)+1)),IF(H723="5年保存",IF(K723="","",DATE(YEAR(K723)+5,MONTH(K723)-MONTH(1),DAY(31)+1)),IF(H723="2年保存",IF(K723="","",DATE(YEAR(K723)+2,MONTH(K723)-MONTH(1),DAY(31)+1)),(""))))</f>
        <v>47574</v>
      </c>
      <c r="M723" s="225"/>
      <c r="N723" s="36" t="s">
        <v>1770</v>
      </c>
    </row>
    <row r="724" spans="1:17" ht="26.85" customHeight="1" x14ac:dyDescent="0.15">
      <c r="A724" s="31" t="s">
        <v>463</v>
      </c>
      <c r="B724" s="32" t="s">
        <v>461</v>
      </c>
      <c r="C724" s="32" t="s">
        <v>455</v>
      </c>
      <c r="D724" s="98" t="s">
        <v>759</v>
      </c>
      <c r="E724" s="48" t="s">
        <v>1751</v>
      </c>
      <c r="F724" s="59" t="s">
        <v>1753</v>
      </c>
      <c r="G724" s="32" t="s">
        <v>147</v>
      </c>
      <c r="H724" s="50" t="str">
        <f t="shared" ref="H724:H725" si="90">IF(G724="","",VLOOKUP(G724,$B$2:$C$5,2,FALSE))</f>
        <v>10年保存</v>
      </c>
      <c r="I724" s="73" t="s">
        <v>1777</v>
      </c>
      <c r="J724" s="34">
        <v>1</v>
      </c>
      <c r="K724" s="57">
        <v>43922</v>
      </c>
      <c r="L724" s="35">
        <f t="shared" ref="L724:L725" si="91">IF(H724="10年保存",IF(K724="","",DATE(YEAR(K724)+10,MONTH(K724)-MONTH(1),DAY(31)+1)),IF(H724="5年保存",IF(K724="","",DATE(YEAR(K724)+5,MONTH(K724)-MONTH(1),DAY(31)+1)),IF(H724="2年保存",IF(K724="","",DATE(YEAR(K724)+2,MONTH(K724)-MONTH(1),DAY(31)+1)),(""))))</f>
        <v>47574</v>
      </c>
      <c r="M724" s="225"/>
      <c r="N724" s="36" t="s">
        <v>1770</v>
      </c>
    </row>
    <row r="725" spans="1:17" ht="26.85" customHeight="1" x14ac:dyDescent="0.15">
      <c r="A725" s="31" t="s">
        <v>463</v>
      </c>
      <c r="B725" s="32" t="s">
        <v>461</v>
      </c>
      <c r="C725" s="32" t="s">
        <v>455</v>
      </c>
      <c r="D725" s="98" t="s">
        <v>759</v>
      </c>
      <c r="E725" s="48" t="s">
        <v>1751</v>
      </c>
      <c r="F725" s="59" t="s">
        <v>1771</v>
      </c>
      <c r="G725" s="32" t="s">
        <v>147</v>
      </c>
      <c r="H725" s="50" t="str">
        <f t="shared" si="90"/>
        <v>10年保存</v>
      </c>
      <c r="I725" s="73" t="s">
        <v>1772</v>
      </c>
      <c r="J725" s="34">
        <v>1</v>
      </c>
      <c r="K725" s="57">
        <v>43922</v>
      </c>
      <c r="L725" s="35">
        <f t="shared" si="91"/>
        <v>47574</v>
      </c>
      <c r="M725" s="225"/>
      <c r="N725" s="36"/>
    </row>
    <row r="726" spans="1:17" ht="26.85" customHeight="1" x14ac:dyDescent="0.15">
      <c r="A726" s="31" t="s">
        <v>463</v>
      </c>
      <c r="B726" s="32" t="s">
        <v>461</v>
      </c>
      <c r="C726" s="32" t="s">
        <v>455</v>
      </c>
      <c r="D726" s="98" t="s">
        <v>759</v>
      </c>
      <c r="E726" s="48" t="s">
        <v>1751</v>
      </c>
      <c r="F726" s="59" t="s">
        <v>1771</v>
      </c>
      <c r="G726" s="32" t="s">
        <v>147</v>
      </c>
      <c r="H726" s="50" t="str">
        <f t="shared" ref="H726" si="92">IF(G726="","",VLOOKUP(G726,$B$2:$C$5,2,FALSE))</f>
        <v>10年保存</v>
      </c>
      <c r="I726" s="73" t="s">
        <v>1773</v>
      </c>
      <c r="J726" s="34">
        <v>1</v>
      </c>
      <c r="K726" s="57">
        <v>43922</v>
      </c>
      <c r="L726" s="35">
        <f t="shared" ref="L726" si="93">IF(H726="10年保存",IF(K726="","",DATE(YEAR(K726)+10,MONTH(K726)-MONTH(1),DAY(31)+1)),IF(H726="5年保存",IF(K726="","",DATE(YEAR(K726)+5,MONTH(K726)-MONTH(1),DAY(31)+1)),IF(H726="2年保存",IF(K726="","",DATE(YEAR(K726)+2,MONTH(K726)-MONTH(1),DAY(31)+1)),(""))))</f>
        <v>47574</v>
      </c>
      <c r="M726" s="225"/>
      <c r="N726" s="36"/>
    </row>
    <row r="727" spans="1:17" ht="26.85" customHeight="1" x14ac:dyDescent="0.15">
      <c r="A727" s="31" t="s">
        <v>463</v>
      </c>
      <c r="B727" s="32" t="s">
        <v>461</v>
      </c>
      <c r="C727" s="32" t="s">
        <v>455</v>
      </c>
      <c r="D727" s="98" t="s">
        <v>759</v>
      </c>
      <c r="E727" s="48" t="s">
        <v>1751</v>
      </c>
      <c r="F727" s="59" t="s">
        <v>1771</v>
      </c>
      <c r="G727" s="32" t="s">
        <v>147</v>
      </c>
      <c r="H727" s="50" t="str">
        <f t="shared" ref="H727" si="94">IF(G727="","",VLOOKUP(G727,$B$2:$C$5,2,FALSE))</f>
        <v>10年保存</v>
      </c>
      <c r="I727" s="73" t="s">
        <v>1774</v>
      </c>
      <c r="J727" s="34">
        <v>1</v>
      </c>
      <c r="K727" s="57">
        <v>43922</v>
      </c>
      <c r="L727" s="35">
        <f t="shared" ref="L727" si="95">IF(H727="10年保存",IF(K727="","",DATE(YEAR(K727)+10,MONTH(K727)-MONTH(1),DAY(31)+1)),IF(H727="5年保存",IF(K727="","",DATE(YEAR(K727)+5,MONTH(K727)-MONTH(1),DAY(31)+1)),IF(H727="2年保存",IF(K727="","",DATE(YEAR(K727)+2,MONTH(K727)-MONTH(1),DAY(31)+1)),(""))))</f>
        <v>47574</v>
      </c>
      <c r="M727" s="225"/>
      <c r="N727" s="36"/>
    </row>
    <row r="728" spans="1:17" ht="26.85" customHeight="1" x14ac:dyDescent="0.15">
      <c r="A728" s="31" t="s">
        <v>463</v>
      </c>
      <c r="B728" s="32" t="s">
        <v>461</v>
      </c>
      <c r="C728" s="32" t="s">
        <v>455</v>
      </c>
      <c r="D728" s="98" t="s">
        <v>759</v>
      </c>
      <c r="E728" s="48" t="s">
        <v>1751</v>
      </c>
      <c r="F728" s="59" t="s">
        <v>1771</v>
      </c>
      <c r="G728" s="32" t="s">
        <v>147</v>
      </c>
      <c r="H728" s="50" t="str">
        <f t="shared" ref="H728" si="96">IF(G728="","",VLOOKUP(G728,$B$2:$C$5,2,FALSE))</f>
        <v>10年保存</v>
      </c>
      <c r="I728" s="73" t="s">
        <v>1775</v>
      </c>
      <c r="J728" s="34">
        <v>1</v>
      </c>
      <c r="K728" s="57">
        <v>43922</v>
      </c>
      <c r="L728" s="35">
        <f t="shared" ref="L728" si="97">IF(H728="10年保存",IF(K728="","",DATE(YEAR(K728)+10,MONTH(K728)-MONTH(1),DAY(31)+1)),IF(H728="5年保存",IF(K728="","",DATE(YEAR(K728)+5,MONTH(K728)-MONTH(1),DAY(31)+1)),IF(H728="2年保存",IF(K728="","",DATE(YEAR(K728)+2,MONTH(K728)-MONTH(1),DAY(31)+1)),(""))))</f>
        <v>47574</v>
      </c>
      <c r="M728" s="225"/>
      <c r="N728" s="36" t="s">
        <v>1770</v>
      </c>
    </row>
    <row r="729" spans="1:17" ht="26.85" customHeight="1" x14ac:dyDescent="0.15">
      <c r="A729" s="31" t="s">
        <v>463</v>
      </c>
      <c r="B729" s="32" t="s">
        <v>461</v>
      </c>
      <c r="C729" s="32" t="s">
        <v>455</v>
      </c>
      <c r="D729" s="98" t="s">
        <v>759</v>
      </c>
      <c r="E729" s="48" t="s">
        <v>798</v>
      </c>
      <c r="F729" s="59" t="s">
        <v>799</v>
      </c>
      <c r="G729" s="32" t="s">
        <v>147</v>
      </c>
      <c r="H729" s="50" t="str">
        <f t="shared" ref="H729" si="98">IF(G729="","",VLOOKUP(G729,$B$2:$C$5,2,FALSE))</f>
        <v>10年保存</v>
      </c>
      <c r="I729" s="73" t="s">
        <v>1776</v>
      </c>
      <c r="J729" s="34">
        <v>1</v>
      </c>
      <c r="K729" s="57">
        <v>43922</v>
      </c>
      <c r="L729" s="35">
        <f t="shared" ref="L729" si="99">IF(H729="10年保存",IF(K729="","",DATE(YEAR(K729)+10,MONTH(K729)-MONTH(1),DAY(31)+1)),IF(H729="5年保存",IF(K729="","",DATE(YEAR(K729)+5,MONTH(K729)-MONTH(1),DAY(31)+1)),IF(H729="2年保存",IF(K729="","",DATE(YEAR(K729)+2,MONTH(K729)-MONTH(1),DAY(31)+1)),(""))))</f>
        <v>47574</v>
      </c>
      <c r="M729" s="225"/>
      <c r="N729" s="36" t="s">
        <v>1537</v>
      </c>
      <c r="Q729" s="14">
        <f>COUNTIF($I$499:$I$499,#REF!)</f>
        <v>0</v>
      </c>
    </row>
    <row r="730" spans="1:17" ht="26.85" hidden="1" customHeight="1" x14ac:dyDescent="0.15">
      <c r="A730" s="211"/>
      <c r="B730" s="212"/>
      <c r="C730" s="212"/>
      <c r="D730" s="213" t="str">
        <f>IF(A730="","",VLOOKUP(A730,[1]Rink!$A$2:$B$17,2,FALSE))</f>
        <v/>
      </c>
      <c r="E730" s="214" t="str">
        <f>IF(D730="共通",VLOOKUP(B730,[1]Rink!$C$2:$D$5,2,FALSE),IF(D730="総務",VLOOKUP(B730,[1]Rink!$C$8:$D$16,2,FALSE),IF(D730="人事",VLOOKUP(B730,[1]Rink!$C$19:$D$24,2,FALSE),IF(D730="財務",VLOOKUP(B730,[1]Rink!$C$27:$D$35,2,FALSE),IF(D730="税務",VLOOKUP(B730,[1]Rink!$C$38:$D$44,2,FALSE),IF(D730="住民",VLOOKUP(B730,[1]Rink!$C$47:$D$54,2,FALSE),IF(D730="福祉",VLOOKUP(B730,[1]Rink!$C$57:$D$65,2,FALSE),(""))))))))&amp;IF(D730="保健",VLOOKUP(B730,[1]Rink!$C$68:$D$74,2,FALSE),IF(D730="環境",VLOOKUP(B730,[1]Rink!$C$77:$D$81,2,FALSE),IF(D730="産業",VLOOKUP(B730,[1]Rink!$C$84:$D$92,2,FALSE),IF(D730="建設",VLOOKUP(B730,[1]Rink!$C$95:$D$105,2,FALSE),IF(D730="教育文化",VLOOKUP(B730,[1]Rink!$C$108:$D$115,2,FALSE),IF(D730="議会",VLOOKUP(B730,[1]Rink!$C$118:$D$123,2,FALSE),IF(D730="消防",VLOOKUP(B730,[1]Rink!$C$126:$D$131,2,FALSE),(""))))))))&amp;IF(D730="水道",VLOOKUP(B730,[1]Rink!$C$134:$D$138,2,FALSE),IF(D730="水道",VLOOKUP(B730,[1]Rink!$C$134:$D$138,2,FALSE),IF(D730="委員会等",VLOOKUP(B730,[1]Rink!$C$141:$D$146,2,FALSE),(""))))</f>
        <v/>
      </c>
      <c r="F730" s="222"/>
      <c r="G730" s="32"/>
      <c r="H730" s="50" t="str">
        <f t="shared" ref="H730" si="100">IF(G730="","",VLOOKUP(G730,$B$2:$C$5,2,FALSE))</f>
        <v/>
      </c>
      <c r="I730" s="73"/>
      <c r="J730" s="34"/>
      <c r="K730" s="57"/>
      <c r="L730" s="35" t="str">
        <f t="shared" ref="L730" si="101">IF(H730="10年保存",IF(K730="","",DATE(YEAR(K730)+10,MONTH(K730)-MONTH(1),DAY(31)+1)),IF(H730="5年保存",IF(K730="","",DATE(YEAR(K730)+5,MONTH(K730)-MONTH(1),DAY(31)+1)),IF(H730="2年保存",IF(K730="","",DATE(YEAR(K730)+2,MONTH(K730)-MONTH(1),DAY(31)+1)),(""))))</f>
        <v/>
      </c>
      <c r="M730" s="35"/>
      <c r="N730" s="36"/>
      <c r="Q730" s="14">
        <f>COUNTIF($I$499:$I$499,#REF!)</f>
        <v>0</v>
      </c>
    </row>
    <row r="731" spans="1:17" ht="26.85" hidden="1" customHeight="1" x14ac:dyDescent="0.15">
      <c r="A731" s="183"/>
      <c r="B731" s="184"/>
      <c r="C731" s="184"/>
      <c r="D731" s="185"/>
      <c r="E731" s="192"/>
      <c r="F731" s="187"/>
      <c r="G731" s="188"/>
      <c r="H731" s="189"/>
      <c r="I731" s="182" t="s">
        <v>1784</v>
      </c>
      <c r="J731" s="206">
        <f>SUM(J732:J794)</f>
        <v>434</v>
      </c>
      <c r="K731" s="210"/>
      <c r="L731" s="210"/>
      <c r="M731" s="202"/>
      <c r="N731" s="193"/>
      <c r="Q731" s="14">
        <f>COUNTIF($I$499:$I$499,#REF!)</f>
        <v>0</v>
      </c>
    </row>
    <row r="732" spans="1:17" ht="26.85" customHeight="1" x14ac:dyDescent="0.15">
      <c r="A732" s="31" t="s">
        <v>468</v>
      </c>
      <c r="B732" s="32" t="s">
        <v>458</v>
      </c>
      <c r="C732" s="32" t="s">
        <v>455</v>
      </c>
      <c r="D732" s="47" t="s">
        <v>1858</v>
      </c>
      <c r="E732" s="48" t="s">
        <v>798</v>
      </c>
      <c r="F732" s="59" t="s">
        <v>155</v>
      </c>
      <c r="G732" s="32" t="s">
        <v>147</v>
      </c>
      <c r="H732" s="50" t="str">
        <f t="shared" ref="H732:H733" si="102">IF(G732="","",VLOOKUP(G732,$B$2:$C$5,2,FALSE))</f>
        <v>10年保存</v>
      </c>
      <c r="I732" s="73" t="s">
        <v>1785</v>
      </c>
      <c r="J732" s="34">
        <v>1</v>
      </c>
      <c r="K732" s="57">
        <v>44287</v>
      </c>
      <c r="L732" s="35">
        <f t="shared" ref="L732:L733" si="103">IF(H732="10年保存",IF(K732="","",DATE(YEAR(K732)+10,MONTH(K732)-MONTH(1),DAY(31)+1)),IF(H732="5年保存",IF(K732="","",DATE(YEAR(K732)+5,MONTH(K732)-MONTH(1),DAY(31)+1)),IF(H732="2年保存",IF(K732="","",DATE(YEAR(K732)+2,MONTH(K732)-MONTH(1),DAY(31)+1)),(""))))</f>
        <v>47939</v>
      </c>
      <c r="M732" s="225"/>
      <c r="N732" s="226"/>
      <c r="Q732" s="14">
        <f>COUNTIF($I$499:$I$499,#REF!)</f>
        <v>0</v>
      </c>
    </row>
    <row r="733" spans="1:17" ht="26.85" customHeight="1" x14ac:dyDescent="0.15">
      <c r="A733" s="31" t="s">
        <v>468</v>
      </c>
      <c r="B733" s="32" t="s">
        <v>458</v>
      </c>
      <c r="C733" s="32" t="s">
        <v>455</v>
      </c>
      <c r="D733" s="47" t="s">
        <v>1858</v>
      </c>
      <c r="E733" s="48" t="s">
        <v>798</v>
      </c>
      <c r="F733" s="59" t="s">
        <v>155</v>
      </c>
      <c r="G733" s="32" t="s">
        <v>147</v>
      </c>
      <c r="H733" s="50" t="str">
        <f t="shared" si="102"/>
        <v>10年保存</v>
      </c>
      <c r="I733" s="73" t="s">
        <v>1786</v>
      </c>
      <c r="J733" s="34">
        <v>1</v>
      </c>
      <c r="K733" s="57">
        <v>44287</v>
      </c>
      <c r="L733" s="35">
        <f t="shared" si="103"/>
        <v>47939</v>
      </c>
      <c r="M733" s="225"/>
      <c r="N733" s="226"/>
      <c r="Q733" s="14">
        <f>COUNTIF($I$499:$I$499,#REF!)</f>
        <v>0</v>
      </c>
    </row>
    <row r="734" spans="1:17" ht="26.85" customHeight="1" x14ac:dyDescent="0.15">
      <c r="A734" s="31" t="s">
        <v>468</v>
      </c>
      <c r="B734" s="32" t="s">
        <v>458</v>
      </c>
      <c r="C734" s="32" t="s">
        <v>455</v>
      </c>
      <c r="D734" s="47" t="s">
        <v>1858</v>
      </c>
      <c r="E734" s="48" t="s">
        <v>798</v>
      </c>
      <c r="F734" s="59" t="s">
        <v>155</v>
      </c>
      <c r="G734" s="32" t="s">
        <v>147</v>
      </c>
      <c r="H734" s="50" t="str">
        <f t="shared" ref="H734:H751" si="104">IF(G734="","",VLOOKUP(G734,$B$2:$C$5,2,FALSE))</f>
        <v>10年保存</v>
      </c>
      <c r="I734" s="73" t="s">
        <v>1787</v>
      </c>
      <c r="J734" s="34">
        <v>1</v>
      </c>
      <c r="K734" s="57">
        <v>44287</v>
      </c>
      <c r="L734" s="35">
        <f t="shared" ref="L734:L752" si="105">IF(H734="10年保存",IF(K734="","",DATE(YEAR(K734)+10,MONTH(K734)-MONTH(1),DAY(31)+1)),IF(H734="5年保存",IF(K734="","",DATE(YEAR(K734)+5,MONTH(K734)-MONTH(1),DAY(31)+1)),IF(H734="2年保存",IF(K734="","",DATE(YEAR(K734)+2,MONTH(K734)-MONTH(1),DAY(31)+1)),(""))))</f>
        <v>47939</v>
      </c>
      <c r="M734" s="225"/>
      <c r="N734" s="226"/>
      <c r="Q734" s="14">
        <f>COUNTIF($I$499:$I$499,#REF!)</f>
        <v>0</v>
      </c>
    </row>
    <row r="735" spans="1:17" ht="26.85" customHeight="1" x14ac:dyDescent="0.15">
      <c r="A735" s="31" t="s">
        <v>468</v>
      </c>
      <c r="B735" s="32" t="s">
        <v>458</v>
      </c>
      <c r="C735" s="32" t="s">
        <v>455</v>
      </c>
      <c r="D735" s="47" t="s">
        <v>1858</v>
      </c>
      <c r="E735" s="48" t="s">
        <v>798</v>
      </c>
      <c r="F735" s="59" t="s">
        <v>155</v>
      </c>
      <c r="G735" s="32" t="s">
        <v>147</v>
      </c>
      <c r="H735" s="50" t="str">
        <f t="shared" si="104"/>
        <v>10年保存</v>
      </c>
      <c r="I735" s="73" t="s">
        <v>1788</v>
      </c>
      <c r="J735" s="34">
        <v>1</v>
      </c>
      <c r="K735" s="57">
        <v>44287</v>
      </c>
      <c r="L735" s="35">
        <f t="shared" si="105"/>
        <v>47939</v>
      </c>
      <c r="M735" s="225"/>
      <c r="N735" s="226"/>
      <c r="Q735" s="14">
        <f>COUNTIF($I$499:$I$499,#REF!)</f>
        <v>0</v>
      </c>
    </row>
    <row r="736" spans="1:17" ht="26.85" customHeight="1" x14ac:dyDescent="0.15">
      <c r="A736" s="31" t="s">
        <v>468</v>
      </c>
      <c r="B736" s="32" t="s">
        <v>458</v>
      </c>
      <c r="C736" s="32" t="s">
        <v>455</v>
      </c>
      <c r="D736" s="47" t="s">
        <v>1858</v>
      </c>
      <c r="E736" s="48" t="s">
        <v>798</v>
      </c>
      <c r="F736" s="59" t="s">
        <v>155</v>
      </c>
      <c r="G736" s="32" t="s">
        <v>147</v>
      </c>
      <c r="H736" s="50" t="str">
        <f t="shared" si="104"/>
        <v>10年保存</v>
      </c>
      <c r="I736" s="73" t="s">
        <v>1789</v>
      </c>
      <c r="J736" s="34">
        <v>1</v>
      </c>
      <c r="K736" s="57">
        <v>44287</v>
      </c>
      <c r="L736" s="35">
        <f t="shared" si="105"/>
        <v>47939</v>
      </c>
      <c r="M736" s="225"/>
      <c r="N736" s="226"/>
      <c r="Q736" s="14">
        <f>COUNTIF($I$499:$I$499,#REF!)</f>
        <v>0</v>
      </c>
    </row>
    <row r="737" spans="1:17" ht="26.85" customHeight="1" x14ac:dyDescent="0.15">
      <c r="A737" s="31" t="s">
        <v>468</v>
      </c>
      <c r="B737" s="32" t="s">
        <v>458</v>
      </c>
      <c r="C737" s="32" t="s">
        <v>455</v>
      </c>
      <c r="D737" s="47" t="s">
        <v>1858</v>
      </c>
      <c r="E737" s="48" t="s">
        <v>798</v>
      </c>
      <c r="F737" s="59" t="s">
        <v>155</v>
      </c>
      <c r="G737" s="32" t="s">
        <v>147</v>
      </c>
      <c r="H737" s="50" t="str">
        <f t="shared" si="104"/>
        <v>10年保存</v>
      </c>
      <c r="I737" s="73" t="s">
        <v>1790</v>
      </c>
      <c r="J737" s="34">
        <v>1</v>
      </c>
      <c r="K737" s="57">
        <v>44287</v>
      </c>
      <c r="L737" s="35">
        <f t="shared" si="105"/>
        <v>47939</v>
      </c>
      <c r="M737" s="225"/>
      <c r="N737" s="226"/>
      <c r="Q737" s="14">
        <f>COUNTIF($I$499:$I$499,#REF!)</f>
        <v>0</v>
      </c>
    </row>
    <row r="738" spans="1:17" ht="26.85" customHeight="1" x14ac:dyDescent="0.15">
      <c r="A738" s="31" t="s">
        <v>468</v>
      </c>
      <c r="B738" s="32" t="s">
        <v>458</v>
      </c>
      <c r="C738" s="32" t="s">
        <v>455</v>
      </c>
      <c r="D738" s="47" t="s">
        <v>1858</v>
      </c>
      <c r="E738" s="48" t="s">
        <v>798</v>
      </c>
      <c r="F738" s="59" t="s">
        <v>155</v>
      </c>
      <c r="G738" s="32" t="s">
        <v>147</v>
      </c>
      <c r="H738" s="50" t="str">
        <f t="shared" si="104"/>
        <v>10年保存</v>
      </c>
      <c r="I738" s="73" t="s">
        <v>1791</v>
      </c>
      <c r="J738" s="34">
        <v>1</v>
      </c>
      <c r="K738" s="57">
        <v>44287</v>
      </c>
      <c r="L738" s="35">
        <f t="shared" si="105"/>
        <v>47939</v>
      </c>
      <c r="M738" s="225"/>
      <c r="N738" s="226"/>
      <c r="Q738" s="14">
        <f>COUNTIF($I$499:$I$499,#REF!)</f>
        <v>0</v>
      </c>
    </row>
    <row r="739" spans="1:17" ht="26.85" customHeight="1" x14ac:dyDescent="0.15">
      <c r="A739" s="31" t="s">
        <v>468</v>
      </c>
      <c r="B739" s="32" t="s">
        <v>458</v>
      </c>
      <c r="C739" s="32" t="s">
        <v>455</v>
      </c>
      <c r="D739" s="47" t="s">
        <v>1858</v>
      </c>
      <c r="E739" s="48" t="s">
        <v>798</v>
      </c>
      <c r="F739" s="59" t="s">
        <v>155</v>
      </c>
      <c r="G739" s="32" t="s">
        <v>147</v>
      </c>
      <c r="H739" s="50" t="str">
        <f t="shared" si="104"/>
        <v>10年保存</v>
      </c>
      <c r="I739" s="73" t="s">
        <v>1792</v>
      </c>
      <c r="J739" s="34">
        <v>1</v>
      </c>
      <c r="K739" s="57">
        <v>44287</v>
      </c>
      <c r="L739" s="35">
        <f t="shared" si="105"/>
        <v>47939</v>
      </c>
      <c r="M739" s="225"/>
      <c r="N739" s="226"/>
      <c r="Q739" s="14">
        <f>COUNTIF($I$499:$I$499,#REF!)</f>
        <v>0</v>
      </c>
    </row>
    <row r="740" spans="1:17" ht="26.85" customHeight="1" x14ac:dyDescent="0.15">
      <c r="A740" s="31" t="s">
        <v>468</v>
      </c>
      <c r="B740" s="32" t="s">
        <v>458</v>
      </c>
      <c r="C740" s="32" t="s">
        <v>455</v>
      </c>
      <c r="D740" s="47" t="s">
        <v>1858</v>
      </c>
      <c r="E740" s="48" t="s">
        <v>798</v>
      </c>
      <c r="F740" s="59" t="s">
        <v>155</v>
      </c>
      <c r="G740" s="32" t="s">
        <v>147</v>
      </c>
      <c r="H740" s="50" t="str">
        <f t="shared" si="104"/>
        <v>10年保存</v>
      </c>
      <c r="I740" s="73" t="s">
        <v>1793</v>
      </c>
      <c r="J740" s="34">
        <v>1</v>
      </c>
      <c r="K740" s="57">
        <v>44287</v>
      </c>
      <c r="L740" s="35">
        <f t="shared" si="105"/>
        <v>47939</v>
      </c>
      <c r="M740" s="225"/>
      <c r="N740" s="226"/>
      <c r="Q740" s="14">
        <f>COUNTIF($I$499:$I$499,#REF!)</f>
        <v>0</v>
      </c>
    </row>
    <row r="741" spans="1:17" ht="26.85" customHeight="1" x14ac:dyDescent="0.15">
      <c r="A741" s="31" t="s">
        <v>468</v>
      </c>
      <c r="B741" s="32" t="s">
        <v>458</v>
      </c>
      <c r="C741" s="32" t="s">
        <v>455</v>
      </c>
      <c r="D741" s="47" t="s">
        <v>1858</v>
      </c>
      <c r="E741" s="48" t="s">
        <v>798</v>
      </c>
      <c r="F741" s="59" t="s">
        <v>155</v>
      </c>
      <c r="G741" s="32" t="s">
        <v>147</v>
      </c>
      <c r="H741" s="50" t="str">
        <f t="shared" si="104"/>
        <v>10年保存</v>
      </c>
      <c r="I741" s="73" t="s">
        <v>1794</v>
      </c>
      <c r="J741" s="34">
        <v>1</v>
      </c>
      <c r="K741" s="57">
        <v>44287</v>
      </c>
      <c r="L741" s="35">
        <f t="shared" si="105"/>
        <v>47939</v>
      </c>
      <c r="M741" s="225"/>
      <c r="N741" s="226"/>
      <c r="Q741" s="14">
        <f>COUNTIF($I$499:$I$499,#REF!)</f>
        <v>0</v>
      </c>
    </row>
    <row r="742" spans="1:17" ht="26.85" customHeight="1" x14ac:dyDescent="0.15">
      <c r="A742" s="31" t="s">
        <v>468</v>
      </c>
      <c r="B742" s="32" t="s">
        <v>458</v>
      </c>
      <c r="C742" s="32" t="s">
        <v>455</v>
      </c>
      <c r="D742" s="47" t="s">
        <v>1858</v>
      </c>
      <c r="E742" s="48" t="s">
        <v>798</v>
      </c>
      <c r="F742" s="59" t="s">
        <v>155</v>
      </c>
      <c r="G742" s="32" t="s">
        <v>147</v>
      </c>
      <c r="H742" s="50" t="str">
        <f t="shared" si="104"/>
        <v>10年保存</v>
      </c>
      <c r="I742" s="73" t="s">
        <v>1795</v>
      </c>
      <c r="J742" s="34">
        <v>1</v>
      </c>
      <c r="K742" s="57">
        <v>44287</v>
      </c>
      <c r="L742" s="35">
        <f t="shared" si="105"/>
        <v>47939</v>
      </c>
      <c r="M742" s="225"/>
      <c r="N742" s="226"/>
      <c r="Q742" s="14">
        <f>COUNTIF($I$499:$I$499,#REF!)</f>
        <v>0</v>
      </c>
    </row>
    <row r="743" spans="1:17" ht="26.85" customHeight="1" x14ac:dyDescent="0.15">
      <c r="A743" s="31" t="s">
        <v>468</v>
      </c>
      <c r="B743" s="32" t="s">
        <v>458</v>
      </c>
      <c r="C743" s="32" t="s">
        <v>455</v>
      </c>
      <c r="D743" s="47" t="s">
        <v>1858</v>
      </c>
      <c r="E743" s="48" t="s">
        <v>798</v>
      </c>
      <c r="F743" s="59" t="s">
        <v>155</v>
      </c>
      <c r="G743" s="32" t="s">
        <v>147</v>
      </c>
      <c r="H743" s="50" t="str">
        <f t="shared" si="104"/>
        <v>10年保存</v>
      </c>
      <c r="I743" s="73" t="s">
        <v>1796</v>
      </c>
      <c r="J743" s="34">
        <v>1</v>
      </c>
      <c r="K743" s="57">
        <v>44287</v>
      </c>
      <c r="L743" s="35">
        <f t="shared" si="105"/>
        <v>47939</v>
      </c>
      <c r="M743" s="225"/>
      <c r="N743" s="226"/>
      <c r="Q743" s="14">
        <f>COUNTIF($I$499:$I$499,#REF!)</f>
        <v>0</v>
      </c>
    </row>
    <row r="744" spans="1:17" ht="26.85" customHeight="1" x14ac:dyDescent="0.15">
      <c r="A744" s="31" t="s">
        <v>468</v>
      </c>
      <c r="B744" s="32" t="s">
        <v>458</v>
      </c>
      <c r="C744" s="32" t="s">
        <v>455</v>
      </c>
      <c r="D744" s="47" t="s">
        <v>1858</v>
      </c>
      <c r="E744" s="48" t="s">
        <v>798</v>
      </c>
      <c r="F744" s="59" t="s">
        <v>155</v>
      </c>
      <c r="G744" s="32" t="s">
        <v>147</v>
      </c>
      <c r="H744" s="50" t="str">
        <f t="shared" si="104"/>
        <v>10年保存</v>
      </c>
      <c r="I744" s="73" t="s">
        <v>1797</v>
      </c>
      <c r="J744" s="34">
        <v>1</v>
      </c>
      <c r="K744" s="57">
        <v>44287</v>
      </c>
      <c r="L744" s="35">
        <f t="shared" si="105"/>
        <v>47939</v>
      </c>
      <c r="M744" s="225"/>
      <c r="N744" s="226"/>
      <c r="Q744" s="14">
        <f>COUNTIF($I$499:$I$499,#REF!)</f>
        <v>0</v>
      </c>
    </row>
    <row r="745" spans="1:17" ht="26.85" customHeight="1" x14ac:dyDescent="0.15">
      <c r="A745" s="31" t="s">
        <v>468</v>
      </c>
      <c r="B745" s="32" t="s">
        <v>458</v>
      </c>
      <c r="C745" s="32" t="s">
        <v>455</v>
      </c>
      <c r="D745" s="47" t="s">
        <v>1858</v>
      </c>
      <c r="E745" s="48" t="s">
        <v>798</v>
      </c>
      <c r="F745" s="59" t="s">
        <v>155</v>
      </c>
      <c r="G745" s="32" t="s">
        <v>147</v>
      </c>
      <c r="H745" s="50" t="str">
        <f t="shared" si="104"/>
        <v>10年保存</v>
      </c>
      <c r="I745" s="73" t="s">
        <v>1798</v>
      </c>
      <c r="J745" s="34">
        <v>1</v>
      </c>
      <c r="K745" s="57">
        <v>44287</v>
      </c>
      <c r="L745" s="35">
        <f t="shared" si="105"/>
        <v>47939</v>
      </c>
      <c r="M745" s="225"/>
      <c r="N745" s="226"/>
      <c r="Q745" s="14">
        <f>COUNTIF($I$499:$I$499,#REF!)</f>
        <v>0</v>
      </c>
    </row>
    <row r="746" spans="1:17" ht="26.85" customHeight="1" x14ac:dyDescent="0.15">
      <c r="A746" s="31" t="s">
        <v>468</v>
      </c>
      <c r="B746" s="32" t="s">
        <v>458</v>
      </c>
      <c r="C746" s="32" t="s">
        <v>455</v>
      </c>
      <c r="D746" s="47" t="s">
        <v>1858</v>
      </c>
      <c r="E746" s="48" t="s">
        <v>798</v>
      </c>
      <c r="F746" s="59" t="s">
        <v>155</v>
      </c>
      <c r="G746" s="32" t="s">
        <v>147</v>
      </c>
      <c r="H746" s="50" t="str">
        <f t="shared" si="104"/>
        <v>10年保存</v>
      </c>
      <c r="I746" s="73" t="s">
        <v>1799</v>
      </c>
      <c r="J746" s="34">
        <v>1</v>
      </c>
      <c r="K746" s="57">
        <v>44287</v>
      </c>
      <c r="L746" s="35">
        <f t="shared" si="105"/>
        <v>47939</v>
      </c>
      <c r="M746" s="225"/>
      <c r="N746" s="226"/>
      <c r="Q746" s="14">
        <f>COUNTIF($I$499:$I$499,#REF!)</f>
        <v>0</v>
      </c>
    </row>
    <row r="747" spans="1:17" ht="26.85" customHeight="1" x14ac:dyDescent="0.15">
      <c r="A747" s="31" t="s">
        <v>468</v>
      </c>
      <c r="B747" s="32" t="s">
        <v>458</v>
      </c>
      <c r="C747" s="32" t="s">
        <v>455</v>
      </c>
      <c r="D747" s="47" t="s">
        <v>1858</v>
      </c>
      <c r="E747" s="48" t="s">
        <v>798</v>
      </c>
      <c r="F747" s="59" t="s">
        <v>155</v>
      </c>
      <c r="G747" s="32" t="s">
        <v>147</v>
      </c>
      <c r="H747" s="50" t="str">
        <f t="shared" si="104"/>
        <v>10年保存</v>
      </c>
      <c r="I747" s="73" t="s">
        <v>1800</v>
      </c>
      <c r="J747" s="34">
        <v>1</v>
      </c>
      <c r="K747" s="57">
        <v>44287</v>
      </c>
      <c r="L747" s="35">
        <f t="shared" si="105"/>
        <v>47939</v>
      </c>
      <c r="M747" s="225"/>
      <c r="N747" s="226"/>
      <c r="Q747" s="14">
        <f>COUNTIF($I$499:$I$499,#REF!)</f>
        <v>0</v>
      </c>
    </row>
    <row r="748" spans="1:17" ht="26.85" customHeight="1" x14ac:dyDescent="0.15">
      <c r="A748" s="31" t="s">
        <v>468</v>
      </c>
      <c r="B748" s="32" t="s">
        <v>458</v>
      </c>
      <c r="C748" s="32" t="s">
        <v>455</v>
      </c>
      <c r="D748" s="47" t="s">
        <v>1858</v>
      </c>
      <c r="E748" s="48" t="s">
        <v>798</v>
      </c>
      <c r="F748" s="59" t="s">
        <v>155</v>
      </c>
      <c r="G748" s="32" t="s">
        <v>147</v>
      </c>
      <c r="H748" s="50" t="str">
        <f t="shared" si="104"/>
        <v>10年保存</v>
      </c>
      <c r="I748" s="73" t="s">
        <v>1801</v>
      </c>
      <c r="J748" s="34">
        <v>1</v>
      </c>
      <c r="K748" s="57">
        <v>44287</v>
      </c>
      <c r="L748" s="35">
        <f t="shared" si="105"/>
        <v>47939</v>
      </c>
      <c r="M748" s="225"/>
      <c r="N748" s="226"/>
      <c r="Q748" s="14">
        <f>COUNTIF($I$499:$I$499,#REF!)</f>
        <v>0</v>
      </c>
    </row>
    <row r="749" spans="1:17" ht="26.85" customHeight="1" x14ac:dyDescent="0.15">
      <c r="A749" s="31" t="s">
        <v>468</v>
      </c>
      <c r="B749" s="32" t="s">
        <v>458</v>
      </c>
      <c r="C749" s="32" t="s">
        <v>455</v>
      </c>
      <c r="D749" s="47" t="s">
        <v>1858</v>
      </c>
      <c r="E749" s="48" t="s">
        <v>798</v>
      </c>
      <c r="F749" s="59" t="s">
        <v>155</v>
      </c>
      <c r="G749" s="32" t="s">
        <v>147</v>
      </c>
      <c r="H749" s="50" t="str">
        <f t="shared" si="104"/>
        <v>10年保存</v>
      </c>
      <c r="I749" s="73" t="s">
        <v>1802</v>
      </c>
      <c r="J749" s="34">
        <v>1</v>
      </c>
      <c r="K749" s="57">
        <v>44287</v>
      </c>
      <c r="L749" s="35">
        <f t="shared" si="105"/>
        <v>47939</v>
      </c>
      <c r="M749" s="225"/>
      <c r="N749" s="226"/>
      <c r="Q749" s="14">
        <f>COUNTIF($I$499:$I$499,#REF!)</f>
        <v>0</v>
      </c>
    </row>
    <row r="750" spans="1:17" ht="26.85" customHeight="1" x14ac:dyDescent="0.15">
      <c r="A750" s="31" t="s">
        <v>468</v>
      </c>
      <c r="B750" s="32" t="s">
        <v>458</v>
      </c>
      <c r="C750" s="32" t="s">
        <v>455</v>
      </c>
      <c r="D750" s="47" t="s">
        <v>1858</v>
      </c>
      <c r="E750" s="48" t="s">
        <v>798</v>
      </c>
      <c r="F750" s="59" t="s">
        <v>155</v>
      </c>
      <c r="G750" s="32" t="s">
        <v>147</v>
      </c>
      <c r="H750" s="50" t="str">
        <f t="shared" si="104"/>
        <v>10年保存</v>
      </c>
      <c r="I750" s="73" t="s">
        <v>741</v>
      </c>
      <c r="J750" s="34">
        <v>1</v>
      </c>
      <c r="K750" s="57">
        <v>44287</v>
      </c>
      <c r="L750" s="35">
        <f t="shared" si="105"/>
        <v>47939</v>
      </c>
      <c r="M750" s="225"/>
      <c r="N750" s="226"/>
      <c r="Q750" s="14">
        <f>COUNTIF($I$499:$I$499,#REF!)</f>
        <v>0</v>
      </c>
    </row>
    <row r="751" spans="1:17" ht="26.85" customHeight="1" x14ac:dyDescent="0.15">
      <c r="A751" s="31" t="s">
        <v>468</v>
      </c>
      <c r="B751" s="32" t="s">
        <v>458</v>
      </c>
      <c r="C751" s="32" t="s">
        <v>455</v>
      </c>
      <c r="D751" s="47" t="s">
        <v>1858</v>
      </c>
      <c r="E751" s="48" t="s">
        <v>798</v>
      </c>
      <c r="F751" s="59" t="s">
        <v>155</v>
      </c>
      <c r="G751" s="32" t="s">
        <v>147</v>
      </c>
      <c r="H751" s="50" t="str">
        <f t="shared" si="104"/>
        <v>10年保存</v>
      </c>
      <c r="I751" s="73" t="s">
        <v>1803</v>
      </c>
      <c r="J751" s="34">
        <v>1</v>
      </c>
      <c r="K751" s="57">
        <v>44287</v>
      </c>
      <c r="L751" s="35">
        <f t="shared" si="105"/>
        <v>47939</v>
      </c>
      <c r="M751" s="225"/>
      <c r="N751" s="226"/>
      <c r="Q751" s="14">
        <f>COUNTIF($I$499:$I$499,#REF!)</f>
        <v>0</v>
      </c>
    </row>
    <row r="752" spans="1:17" ht="26.85" customHeight="1" x14ac:dyDescent="0.15">
      <c r="A752" s="31" t="s">
        <v>468</v>
      </c>
      <c r="B752" s="32" t="s">
        <v>458</v>
      </c>
      <c r="C752" s="32" t="s">
        <v>455</v>
      </c>
      <c r="D752" s="47" t="s">
        <v>1858</v>
      </c>
      <c r="E752" s="48" t="s">
        <v>798</v>
      </c>
      <c r="F752" s="59" t="s">
        <v>155</v>
      </c>
      <c r="G752" s="32" t="s">
        <v>147</v>
      </c>
      <c r="H752" s="50" t="str">
        <f t="shared" ref="H752" si="106">IF(G752="","",VLOOKUP(G752,$B$2:$C$5,2,FALSE))</f>
        <v>10年保存</v>
      </c>
      <c r="I752" s="73" t="s">
        <v>1804</v>
      </c>
      <c r="J752" s="34">
        <v>1</v>
      </c>
      <c r="K752" s="57">
        <v>44287</v>
      </c>
      <c r="L752" s="35">
        <f t="shared" si="105"/>
        <v>47939</v>
      </c>
      <c r="M752" s="225"/>
      <c r="N752" s="226"/>
      <c r="Q752" s="14">
        <f>COUNTIF($I$499:$I$499,#REF!)</f>
        <v>0</v>
      </c>
    </row>
    <row r="753" spans="1:17" ht="26.85" hidden="1" customHeight="1" x14ac:dyDescent="0.15">
      <c r="A753" s="211"/>
      <c r="B753" s="212"/>
      <c r="C753" s="212"/>
      <c r="D753" s="213"/>
      <c r="E753" s="214"/>
      <c r="F753" s="222"/>
      <c r="G753" s="212"/>
      <c r="H753" s="215"/>
      <c r="I753" s="216"/>
      <c r="J753" s="223"/>
      <c r="K753" s="224"/>
      <c r="L753" s="225"/>
      <c r="M753" s="225"/>
      <c r="N753" s="226"/>
      <c r="Q753" s="14">
        <f>COUNTIF($I$499:$I$499,#REF!)</f>
        <v>0</v>
      </c>
    </row>
    <row r="754" spans="1:17" ht="26.85" hidden="1" customHeight="1" x14ac:dyDescent="0.15">
      <c r="A754" s="183"/>
      <c r="B754" s="184"/>
      <c r="C754" s="184"/>
      <c r="D754" s="185"/>
      <c r="E754" s="192"/>
      <c r="F754" s="187"/>
      <c r="G754" s="188"/>
      <c r="H754" s="189"/>
      <c r="I754" s="182" t="s">
        <v>1839</v>
      </c>
      <c r="J754" s="206">
        <f>SUM(J755:J838)</f>
        <v>225</v>
      </c>
      <c r="K754" s="210"/>
      <c r="L754" s="210"/>
      <c r="M754" s="202"/>
      <c r="N754" s="193"/>
      <c r="Q754" s="14">
        <f>COUNTIF($I$499:$I$499,#REF!)</f>
        <v>0</v>
      </c>
    </row>
    <row r="755" spans="1:17" s="269" customFormat="1" ht="26.85" customHeight="1" x14ac:dyDescent="0.15">
      <c r="A755" s="217" t="s">
        <v>468</v>
      </c>
      <c r="B755" s="218" t="s">
        <v>458</v>
      </c>
      <c r="C755" s="218" t="s">
        <v>455</v>
      </c>
      <c r="D755" s="219" t="s">
        <v>1858</v>
      </c>
      <c r="E755" s="220" t="s">
        <v>798</v>
      </c>
      <c r="F755" s="265" t="s">
        <v>155</v>
      </c>
      <c r="G755" s="218" t="s">
        <v>147</v>
      </c>
      <c r="H755" s="221" t="str">
        <f t="shared" ref="H755" si="107">IF(G755="","",VLOOKUP(G755,$B$2:$C$5,2,FALSE))</f>
        <v>10年保存</v>
      </c>
      <c r="I755" s="266" t="s">
        <v>1840</v>
      </c>
      <c r="J755" s="267">
        <v>1</v>
      </c>
      <c r="K755" s="268">
        <v>44652</v>
      </c>
      <c r="L755" s="233">
        <f t="shared" ref="L755:L763" si="108">IF(H755="10年保存",IF(K755="","",DATE(YEAR(K755)+10,MONTH(K755)-MONTH(1),DAY(31)+1)),IF(H755="5年保存",IF(K755="","",DATE(YEAR(K755)+5,MONTH(K755)-MONTH(1),DAY(31)+1)),IF(H755="2年保存",IF(K755="","",DATE(YEAR(K755)+2,MONTH(K755)-MONTH(1),DAY(31)+1)),(""))))</f>
        <v>48305</v>
      </c>
      <c r="M755" s="233"/>
      <c r="N755" s="238"/>
      <c r="O755" s="270"/>
      <c r="P755" s="270"/>
      <c r="Q755" s="269">
        <f>COUNTIF($I$499:$I$499,#REF!)</f>
        <v>0</v>
      </c>
    </row>
    <row r="756" spans="1:17" s="269" customFormat="1" ht="26.85" customHeight="1" x14ac:dyDescent="0.15">
      <c r="A756" s="217" t="s">
        <v>468</v>
      </c>
      <c r="B756" s="218" t="s">
        <v>458</v>
      </c>
      <c r="C756" s="218" t="s">
        <v>455</v>
      </c>
      <c r="D756" s="219" t="s">
        <v>1858</v>
      </c>
      <c r="E756" s="220" t="s">
        <v>798</v>
      </c>
      <c r="F756" s="265" t="s">
        <v>155</v>
      </c>
      <c r="G756" s="218" t="s">
        <v>147</v>
      </c>
      <c r="H756" s="221" t="str">
        <f t="shared" ref="H756:H763" si="109">IF(G756="","",VLOOKUP(G756,$B$2:$C$5,2,FALSE))</f>
        <v>10年保存</v>
      </c>
      <c r="I756" s="266" t="s">
        <v>1841</v>
      </c>
      <c r="J756" s="267">
        <v>1</v>
      </c>
      <c r="K756" s="268">
        <v>44652</v>
      </c>
      <c r="L756" s="233">
        <f t="shared" si="108"/>
        <v>48305</v>
      </c>
      <c r="M756" s="233"/>
      <c r="N756" s="238"/>
      <c r="O756" s="270"/>
      <c r="P756" s="270"/>
      <c r="Q756" s="269">
        <f>COUNTIF($I$499:$I$499,#REF!)</f>
        <v>0</v>
      </c>
    </row>
    <row r="757" spans="1:17" s="269" customFormat="1" ht="26.85" customHeight="1" x14ac:dyDescent="0.15">
      <c r="A757" s="217" t="s">
        <v>468</v>
      </c>
      <c r="B757" s="218" t="s">
        <v>458</v>
      </c>
      <c r="C757" s="218" t="s">
        <v>455</v>
      </c>
      <c r="D757" s="219" t="s">
        <v>1858</v>
      </c>
      <c r="E757" s="220" t="s">
        <v>798</v>
      </c>
      <c r="F757" s="265" t="s">
        <v>155</v>
      </c>
      <c r="G757" s="218" t="s">
        <v>147</v>
      </c>
      <c r="H757" s="221" t="str">
        <f t="shared" si="109"/>
        <v>10年保存</v>
      </c>
      <c r="I757" s="266" t="s">
        <v>1842</v>
      </c>
      <c r="J757" s="267">
        <v>1</v>
      </c>
      <c r="K757" s="268">
        <v>44652</v>
      </c>
      <c r="L757" s="233">
        <f t="shared" si="108"/>
        <v>48305</v>
      </c>
      <c r="M757" s="233"/>
      <c r="N757" s="238"/>
      <c r="O757" s="270"/>
      <c r="P757" s="270"/>
      <c r="Q757" s="269">
        <f>COUNTIF($I$499:$I$499,#REF!)</f>
        <v>0</v>
      </c>
    </row>
    <row r="758" spans="1:17" ht="26.85" customHeight="1" x14ac:dyDescent="0.15">
      <c r="A758" s="217" t="s">
        <v>468</v>
      </c>
      <c r="B758" s="218" t="s">
        <v>458</v>
      </c>
      <c r="C758" s="218" t="s">
        <v>455</v>
      </c>
      <c r="D758" s="219" t="s">
        <v>1858</v>
      </c>
      <c r="E758" s="220" t="s">
        <v>798</v>
      </c>
      <c r="F758" s="265" t="s">
        <v>155</v>
      </c>
      <c r="G758" s="218" t="s">
        <v>147</v>
      </c>
      <c r="H758" s="221" t="str">
        <f t="shared" si="109"/>
        <v>10年保存</v>
      </c>
      <c r="I758" s="266" t="s">
        <v>1843</v>
      </c>
      <c r="J758" s="267">
        <v>1</v>
      </c>
      <c r="K758" s="268">
        <v>44652</v>
      </c>
      <c r="L758" s="233">
        <f t="shared" si="108"/>
        <v>48305</v>
      </c>
      <c r="M758" s="225"/>
      <c r="N758" s="226"/>
      <c r="Q758" s="14">
        <f>COUNTIF($I$499:$I$499,#REF!)</f>
        <v>0</v>
      </c>
    </row>
    <row r="759" spans="1:17" ht="26.85" customHeight="1" x14ac:dyDescent="0.15">
      <c r="A759" s="217" t="s">
        <v>468</v>
      </c>
      <c r="B759" s="218" t="s">
        <v>458</v>
      </c>
      <c r="C759" s="218" t="s">
        <v>455</v>
      </c>
      <c r="D759" s="219" t="s">
        <v>1858</v>
      </c>
      <c r="E759" s="220" t="s">
        <v>798</v>
      </c>
      <c r="F759" s="265" t="s">
        <v>155</v>
      </c>
      <c r="G759" s="218" t="s">
        <v>147</v>
      </c>
      <c r="H759" s="221" t="str">
        <f t="shared" si="109"/>
        <v>10年保存</v>
      </c>
      <c r="I759" s="266" t="s">
        <v>1844</v>
      </c>
      <c r="J759" s="267">
        <v>1</v>
      </c>
      <c r="K759" s="268">
        <v>44652</v>
      </c>
      <c r="L759" s="233">
        <f t="shared" si="108"/>
        <v>48305</v>
      </c>
      <c r="M759" s="225"/>
      <c r="N759" s="226"/>
      <c r="Q759" s="14">
        <f>COUNTIF($I$499:$I$499,#REF!)</f>
        <v>0</v>
      </c>
    </row>
    <row r="760" spans="1:17" ht="26.85" customHeight="1" x14ac:dyDescent="0.15">
      <c r="A760" s="217" t="s">
        <v>468</v>
      </c>
      <c r="B760" s="218" t="s">
        <v>458</v>
      </c>
      <c r="C760" s="218" t="s">
        <v>455</v>
      </c>
      <c r="D760" s="219" t="s">
        <v>1858</v>
      </c>
      <c r="E760" s="220" t="s">
        <v>798</v>
      </c>
      <c r="F760" s="265" t="s">
        <v>155</v>
      </c>
      <c r="G760" s="218" t="s">
        <v>147</v>
      </c>
      <c r="H760" s="221" t="str">
        <f t="shared" si="109"/>
        <v>10年保存</v>
      </c>
      <c r="I760" s="266" t="s">
        <v>1845</v>
      </c>
      <c r="J760" s="267">
        <v>1</v>
      </c>
      <c r="K760" s="268">
        <v>44652</v>
      </c>
      <c r="L760" s="233">
        <f t="shared" si="108"/>
        <v>48305</v>
      </c>
      <c r="M760" s="225"/>
      <c r="N760" s="226"/>
      <c r="Q760" s="14">
        <f>COUNTIF($I$499:$I$499,#REF!)</f>
        <v>0</v>
      </c>
    </row>
    <row r="761" spans="1:17" ht="26.85" customHeight="1" x14ac:dyDescent="0.15">
      <c r="A761" s="217" t="s">
        <v>468</v>
      </c>
      <c r="B761" s="218" t="s">
        <v>458</v>
      </c>
      <c r="C761" s="218" t="s">
        <v>455</v>
      </c>
      <c r="D761" s="219" t="s">
        <v>1858</v>
      </c>
      <c r="E761" s="220" t="s">
        <v>798</v>
      </c>
      <c r="F761" s="265" t="s">
        <v>155</v>
      </c>
      <c r="G761" s="218" t="s">
        <v>147</v>
      </c>
      <c r="H761" s="221" t="str">
        <f t="shared" si="109"/>
        <v>10年保存</v>
      </c>
      <c r="I761" s="266" t="s">
        <v>1801</v>
      </c>
      <c r="J761" s="267">
        <v>1</v>
      </c>
      <c r="K761" s="268">
        <v>44652</v>
      </c>
      <c r="L761" s="233">
        <f t="shared" si="108"/>
        <v>48305</v>
      </c>
      <c r="M761" s="225"/>
      <c r="N761" s="226"/>
      <c r="Q761" s="14">
        <f>COUNTIF($I$499:$I$499,#REF!)</f>
        <v>0</v>
      </c>
    </row>
    <row r="762" spans="1:17" ht="26.85" customHeight="1" x14ac:dyDescent="0.15">
      <c r="A762" s="217" t="s">
        <v>468</v>
      </c>
      <c r="B762" s="218" t="s">
        <v>458</v>
      </c>
      <c r="C762" s="218" t="s">
        <v>455</v>
      </c>
      <c r="D762" s="219" t="s">
        <v>1858</v>
      </c>
      <c r="E762" s="220" t="s">
        <v>798</v>
      </c>
      <c r="F762" s="265" t="s">
        <v>155</v>
      </c>
      <c r="G762" s="218" t="s">
        <v>147</v>
      </c>
      <c r="H762" s="221" t="str">
        <f t="shared" si="109"/>
        <v>10年保存</v>
      </c>
      <c r="I762" s="266" t="s">
        <v>1802</v>
      </c>
      <c r="J762" s="267">
        <v>1</v>
      </c>
      <c r="K762" s="268">
        <v>44652</v>
      </c>
      <c r="L762" s="233">
        <f t="shared" si="108"/>
        <v>48305</v>
      </c>
      <c r="M762" s="225"/>
      <c r="N762" s="226"/>
      <c r="Q762" s="14">
        <f>COUNTIF($I$499:$I$499,#REF!)</f>
        <v>0</v>
      </c>
    </row>
    <row r="763" spans="1:17" ht="26.85" customHeight="1" x14ac:dyDescent="0.15">
      <c r="A763" s="217" t="s">
        <v>468</v>
      </c>
      <c r="B763" s="218" t="s">
        <v>458</v>
      </c>
      <c r="C763" s="218" t="s">
        <v>455</v>
      </c>
      <c r="D763" s="219" t="s">
        <v>1858</v>
      </c>
      <c r="E763" s="220" t="s">
        <v>798</v>
      </c>
      <c r="F763" s="265" t="s">
        <v>155</v>
      </c>
      <c r="G763" s="218" t="s">
        <v>147</v>
      </c>
      <c r="H763" s="221" t="str">
        <f t="shared" si="109"/>
        <v>10年保存</v>
      </c>
      <c r="I763" s="266" t="s">
        <v>741</v>
      </c>
      <c r="J763" s="267">
        <v>1</v>
      </c>
      <c r="K763" s="268">
        <v>44652</v>
      </c>
      <c r="L763" s="233">
        <f t="shared" si="108"/>
        <v>48305</v>
      </c>
      <c r="M763" s="225"/>
      <c r="N763" s="226"/>
      <c r="Q763" s="14">
        <f>COUNTIF($I$499:$I$499,#REF!)</f>
        <v>0</v>
      </c>
    </row>
    <row r="764" spans="1:17" ht="26.85" customHeight="1" x14ac:dyDescent="0.15">
      <c r="A764" s="217" t="s">
        <v>468</v>
      </c>
      <c r="B764" s="218" t="s">
        <v>458</v>
      </c>
      <c r="C764" s="218" t="s">
        <v>455</v>
      </c>
      <c r="D764" s="219" t="s">
        <v>1858</v>
      </c>
      <c r="E764" s="220" t="s">
        <v>798</v>
      </c>
      <c r="F764" s="265" t="s">
        <v>155</v>
      </c>
      <c r="G764" s="218" t="s">
        <v>147</v>
      </c>
      <c r="H764" s="221" t="str">
        <f t="shared" ref="H764" si="110">IF(G764="","",VLOOKUP(G764,$B$2:$C$5,2,FALSE))</f>
        <v>10年保存</v>
      </c>
      <c r="I764" s="266" t="s">
        <v>1846</v>
      </c>
      <c r="J764" s="267">
        <v>1</v>
      </c>
      <c r="K764" s="268">
        <v>44652</v>
      </c>
      <c r="L764" s="233">
        <f t="shared" ref="L764:L765" si="111">IF(H764="10年保存",IF(K764="","",DATE(YEAR(K764)+10,MONTH(K764)-MONTH(1),DAY(31)+1)),IF(H764="5年保存",IF(K764="","",DATE(YEAR(K764)+5,MONTH(K764)-MONTH(1),DAY(31)+1)),IF(H764="2年保存",IF(K764="","",DATE(YEAR(K764)+2,MONTH(K764)-MONTH(1),DAY(31)+1)),(""))))</f>
        <v>48305</v>
      </c>
      <c r="M764" s="225"/>
      <c r="N764" s="226"/>
      <c r="Q764" s="14">
        <f>COUNTIF($I$499:$I$499,#REF!)</f>
        <v>0</v>
      </c>
    </row>
    <row r="765" spans="1:17" ht="26.85" customHeight="1" x14ac:dyDescent="0.15">
      <c r="A765" s="31" t="s">
        <v>468</v>
      </c>
      <c r="B765" s="32" t="s">
        <v>458</v>
      </c>
      <c r="C765" s="32" t="s">
        <v>455</v>
      </c>
      <c r="D765" s="47" t="s">
        <v>1858</v>
      </c>
      <c r="E765" s="48" t="s">
        <v>798</v>
      </c>
      <c r="F765" s="59" t="s">
        <v>155</v>
      </c>
      <c r="G765" s="32" t="s">
        <v>147</v>
      </c>
      <c r="H765" s="50" t="str">
        <f t="shared" ref="H765" si="112">IF(G765="","",VLOOKUP(G765,$B$2:$C$5,2,FALSE))</f>
        <v>10年保存</v>
      </c>
      <c r="I765" s="287" t="s">
        <v>1864</v>
      </c>
      <c r="J765" s="34">
        <v>1</v>
      </c>
      <c r="K765" s="57">
        <v>44652</v>
      </c>
      <c r="L765" s="35">
        <f t="shared" si="111"/>
        <v>48305</v>
      </c>
      <c r="M765" s="225"/>
      <c r="N765" s="226"/>
    </row>
    <row r="766" spans="1:17" ht="26.85" customHeight="1" x14ac:dyDescent="0.15">
      <c r="A766" s="31" t="s">
        <v>468</v>
      </c>
      <c r="B766" s="32" t="s">
        <v>458</v>
      </c>
      <c r="C766" s="32" t="s">
        <v>455</v>
      </c>
      <c r="D766" s="47" t="s">
        <v>1858</v>
      </c>
      <c r="E766" s="48" t="s">
        <v>798</v>
      </c>
      <c r="F766" s="59" t="s">
        <v>155</v>
      </c>
      <c r="G766" s="32" t="s">
        <v>147</v>
      </c>
      <c r="H766" s="50" t="str">
        <f t="shared" ref="H766" si="113">IF(G766="","",VLOOKUP(G766,$B$2:$C$5,2,FALSE))</f>
        <v>10年保存</v>
      </c>
      <c r="I766" s="287" t="s">
        <v>1865</v>
      </c>
      <c r="J766" s="34">
        <v>1</v>
      </c>
      <c r="K766" s="57">
        <v>44652</v>
      </c>
      <c r="L766" s="35">
        <f t="shared" ref="L766" si="114">IF(H766="10年保存",IF(K766="","",DATE(YEAR(K766)+10,MONTH(K766)-MONTH(1),DAY(31)+1)),IF(H766="5年保存",IF(K766="","",DATE(YEAR(K766)+5,MONTH(K766)-MONTH(1),DAY(31)+1)),IF(H766="2年保存",IF(K766="","",DATE(YEAR(K766)+2,MONTH(K766)-MONTH(1),DAY(31)+1)),(""))))</f>
        <v>48305</v>
      </c>
      <c r="M766" s="225"/>
      <c r="N766" s="226"/>
    </row>
    <row r="767" spans="1:17" ht="26.85" customHeight="1" x14ac:dyDescent="0.15">
      <c r="A767" s="31" t="s">
        <v>468</v>
      </c>
      <c r="B767" s="32" t="s">
        <v>458</v>
      </c>
      <c r="C767" s="32" t="s">
        <v>455</v>
      </c>
      <c r="D767" s="47" t="s">
        <v>1858</v>
      </c>
      <c r="E767" s="48" t="s">
        <v>798</v>
      </c>
      <c r="F767" s="59" t="s">
        <v>155</v>
      </c>
      <c r="G767" s="32" t="s">
        <v>147</v>
      </c>
      <c r="H767" s="50" t="str">
        <f t="shared" ref="H767" si="115">IF(G767="","",VLOOKUP(G767,$B$2:$C$5,2,FALSE))</f>
        <v>10年保存</v>
      </c>
      <c r="I767" s="287" t="s">
        <v>1866</v>
      </c>
      <c r="J767" s="34">
        <v>1</v>
      </c>
      <c r="K767" s="57">
        <v>44652</v>
      </c>
      <c r="L767" s="35">
        <f t="shared" ref="L767" si="116">IF(H767="10年保存",IF(K767="","",DATE(YEAR(K767)+10,MONTH(K767)-MONTH(1),DAY(31)+1)),IF(H767="5年保存",IF(K767="","",DATE(YEAR(K767)+5,MONTH(K767)-MONTH(1),DAY(31)+1)),IF(H767="2年保存",IF(K767="","",DATE(YEAR(K767)+2,MONTH(K767)-MONTH(1),DAY(31)+1)),(""))))</f>
        <v>48305</v>
      </c>
      <c r="M767" s="225"/>
      <c r="N767" s="226"/>
    </row>
    <row r="768" spans="1:17" ht="26.85" customHeight="1" x14ac:dyDescent="0.15">
      <c r="A768" s="31" t="s">
        <v>468</v>
      </c>
      <c r="B768" s="32" t="s">
        <v>458</v>
      </c>
      <c r="C768" s="32" t="s">
        <v>455</v>
      </c>
      <c r="D768" s="47" t="s">
        <v>1858</v>
      </c>
      <c r="E768" s="48" t="s">
        <v>798</v>
      </c>
      <c r="F768" s="59" t="s">
        <v>155</v>
      </c>
      <c r="G768" s="32" t="s">
        <v>147</v>
      </c>
      <c r="H768" s="50" t="str">
        <f t="shared" ref="H768" si="117">IF(G768="","",VLOOKUP(G768,$B$2:$C$5,2,FALSE))</f>
        <v>10年保存</v>
      </c>
      <c r="I768" s="287" t="s">
        <v>1867</v>
      </c>
      <c r="J768" s="34">
        <v>1</v>
      </c>
      <c r="K768" s="57">
        <v>44652</v>
      </c>
      <c r="L768" s="35">
        <f t="shared" ref="L768" si="118">IF(H768="10年保存",IF(K768="","",DATE(YEAR(K768)+10,MONTH(K768)-MONTH(1),DAY(31)+1)),IF(H768="5年保存",IF(K768="","",DATE(YEAR(K768)+5,MONTH(K768)-MONTH(1),DAY(31)+1)),IF(H768="2年保存",IF(K768="","",DATE(YEAR(K768)+2,MONTH(K768)-MONTH(1),DAY(31)+1)),(""))))</f>
        <v>48305</v>
      </c>
      <c r="M768" s="225"/>
      <c r="N768" s="226"/>
    </row>
    <row r="769" spans="1:17" ht="26.85" customHeight="1" x14ac:dyDescent="0.15">
      <c r="A769" s="31" t="s">
        <v>468</v>
      </c>
      <c r="B769" s="32" t="s">
        <v>458</v>
      </c>
      <c r="C769" s="32" t="s">
        <v>455</v>
      </c>
      <c r="D769" s="47" t="s">
        <v>1858</v>
      </c>
      <c r="E769" s="48" t="s">
        <v>798</v>
      </c>
      <c r="F769" s="59" t="s">
        <v>155</v>
      </c>
      <c r="G769" s="32" t="s">
        <v>147</v>
      </c>
      <c r="H769" s="50" t="str">
        <f t="shared" ref="H769" si="119">IF(G769="","",VLOOKUP(G769,$B$2:$C$5,2,FALSE))</f>
        <v>10年保存</v>
      </c>
      <c r="I769" s="287" t="s">
        <v>1868</v>
      </c>
      <c r="J769" s="34">
        <v>1</v>
      </c>
      <c r="K769" s="57">
        <v>44652</v>
      </c>
      <c r="L769" s="35">
        <f t="shared" ref="L769" si="120">IF(H769="10年保存",IF(K769="","",DATE(YEAR(K769)+10,MONTH(K769)-MONTH(1),DAY(31)+1)),IF(H769="5年保存",IF(K769="","",DATE(YEAR(K769)+5,MONTH(K769)-MONTH(1),DAY(31)+1)),IF(H769="2年保存",IF(K769="","",DATE(YEAR(K769)+2,MONTH(K769)-MONTH(1),DAY(31)+1)),(""))))</f>
        <v>48305</v>
      </c>
      <c r="M769" s="225"/>
      <c r="N769" s="226"/>
    </row>
    <row r="770" spans="1:17" ht="26.85" hidden="1" customHeight="1" x14ac:dyDescent="0.15">
      <c r="A770" s="211"/>
      <c r="B770" s="212"/>
      <c r="C770" s="212"/>
      <c r="D770" s="213"/>
      <c r="E770" s="214"/>
      <c r="F770" s="222"/>
      <c r="G770" s="212"/>
      <c r="H770" s="215"/>
      <c r="I770" s="216"/>
      <c r="J770" s="223"/>
      <c r="K770" s="224"/>
      <c r="L770" s="225"/>
      <c r="M770" s="225"/>
      <c r="N770" s="226"/>
      <c r="Q770" s="14">
        <f>COUNTIF($I$499:$I$499,#REF!)</f>
        <v>0</v>
      </c>
    </row>
    <row r="771" spans="1:17" ht="26.85" hidden="1" customHeight="1" x14ac:dyDescent="0.15">
      <c r="A771" s="183"/>
      <c r="B771" s="184"/>
      <c r="C771" s="184"/>
      <c r="D771" s="185"/>
      <c r="E771" s="192"/>
      <c r="F771" s="187"/>
      <c r="G771" s="188"/>
      <c r="H771" s="189"/>
      <c r="I771" s="182" t="s">
        <v>1863</v>
      </c>
      <c r="J771" s="206">
        <f>SUM(J772:J850)</f>
        <v>105</v>
      </c>
      <c r="K771" s="210"/>
      <c r="L771" s="210"/>
      <c r="M771" s="202"/>
      <c r="N771" s="193"/>
      <c r="Q771" s="14">
        <f>COUNTIF($I$499:$I$499,#REF!)</f>
        <v>0</v>
      </c>
    </row>
    <row r="772" spans="1:17" ht="26.85" customHeight="1" x14ac:dyDescent="0.15">
      <c r="A772" s="31" t="s">
        <v>468</v>
      </c>
      <c r="B772" s="32" t="s">
        <v>458</v>
      </c>
      <c r="C772" s="32" t="s">
        <v>455</v>
      </c>
      <c r="D772" s="47" t="s">
        <v>1858</v>
      </c>
      <c r="E772" s="48" t="s">
        <v>798</v>
      </c>
      <c r="F772" s="59" t="s">
        <v>155</v>
      </c>
      <c r="G772" s="32" t="s">
        <v>147</v>
      </c>
      <c r="H772" s="50" t="str">
        <f t="shared" ref="H772" si="121">IF(G772="","",VLOOKUP(G772,$B$2:$C$5,2,FALSE))</f>
        <v>10年保存</v>
      </c>
      <c r="I772" s="73" t="s">
        <v>1869</v>
      </c>
      <c r="J772" s="34">
        <v>1</v>
      </c>
      <c r="K772" s="57">
        <v>45017</v>
      </c>
      <c r="L772" s="35">
        <f t="shared" ref="L772" si="122">IF(H772="10年保存",IF(K772="","",DATE(YEAR(K772)+10,MONTH(K772)-MONTH(1),DAY(31)+1)),IF(H772="5年保存",IF(K772="","",DATE(YEAR(K772)+5,MONTH(K772)-MONTH(1),DAY(31)+1)),IF(H772="2年保存",IF(K772="","",DATE(YEAR(K772)+2,MONTH(K772)-MONTH(1),DAY(31)+1)),(""))))</f>
        <v>48670</v>
      </c>
      <c r="M772" s="225"/>
      <c r="N772" s="226"/>
      <c r="Q772" s="14">
        <f>COUNTIF($I$499:$I$499,#REF!)</f>
        <v>0</v>
      </c>
    </row>
    <row r="773" spans="1:17" ht="26.85" customHeight="1" x14ac:dyDescent="0.15">
      <c r="A773" s="31" t="s">
        <v>468</v>
      </c>
      <c r="B773" s="32" t="s">
        <v>458</v>
      </c>
      <c r="C773" s="32" t="s">
        <v>455</v>
      </c>
      <c r="D773" s="47" t="s">
        <v>1858</v>
      </c>
      <c r="E773" s="48" t="s">
        <v>798</v>
      </c>
      <c r="F773" s="59" t="s">
        <v>155</v>
      </c>
      <c r="G773" s="32" t="s">
        <v>147</v>
      </c>
      <c r="H773" s="50" t="str">
        <f t="shared" ref="H773" si="123">IF(G773="","",VLOOKUP(G773,$B$2:$C$5,2,FALSE))</f>
        <v>10年保存</v>
      </c>
      <c r="I773" s="73" t="s">
        <v>1870</v>
      </c>
      <c r="J773" s="34">
        <v>1</v>
      </c>
      <c r="K773" s="57">
        <v>45017</v>
      </c>
      <c r="L773" s="35">
        <f t="shared" ref="L773" si="124">IF(H773="10年保存",IF(K773="","",DATE(YEAR(K773)+10,MONTH(K773)-MONTH(1),DAY(31)+1)),IF(H773="5年保存",IF(K773="","",DATE(YEAR(K773)+5,MONTH(K773)-MONTH(1),DAY(31)+1)),IF(H773="2年保存",IF(K773="","",DATE(YEAR(K773)+2,MONTH(K773)-MONTH(1),DAY(31)+1)),(""))))</f>
        <v>48670</v>
      </c>
      <c r="M773" s="225"/>
      <c r="N773" s="226"/>
      <c r="Q773" s="14">
        <f>COUNTIF($I$499:$I$499,#REF!)</f>
        <v>0</v>
      </c>
    </row>
    <row r="774" spans="1:17" ht="26.85" customHeight="1" x14ac:dyDescent="0.15">
      <c r="A774" s="31" t="s">
        <v>468</v>
      </c>
      <c r="B774" s="32" t="s">
        <v>458</v>
      </c>
      <c r="C774" s="32" t="s">
        <v>455</v>
      </c>
      <c r="D774" s="47" t="s">
        <v>1858</v>
      </c>
      <c r="E774" s="48" t="s">
        <v>798</v>
      </c>
      <c r="F774" s="59" t="s">
        <v>155</v>
      </c>
      <c r="G774" s="32" t="s">
        <v>147</v>
      </c>
      <c r="H774" s="50" t="str">
        <f t="shared" ref="H774" si="125">IF(G774="","",VLOOKUP(G774,$B$2:$C$5,2,FALSE))</f>
        <v>10年保存</v>
      </c>
      <c r="I774" s="73" t="s">
        <v>1871</v>
      </c>
      <c r="J774" s="34">
        <v>1</v>
      </c>
      <c r="K774" s="57">
        <v>45017</v>
      </c>
      <c r="L774" s="35">
        <f t="shared" ref="L774" si="126">IF(H774="10年保存",IF(K774="","",DATE(YEAR(K774)+10,MONTH(K774)-MONTH(1),DAY(31)+1)),IF(H774="5年保存",IF(K774="","",DATE(YEAR(K774)+5,MONTH(K774)-MONTH(1),DAY(31)+1)),IF(H774="2年保存",IF(K774="","",DATE(YEAR(K774)+2,MONTH(K774)-MONTH(1),DAY(31)+1)),(""))))</f>
        <v>48670</v>
      </c>
      <c r="M774" s="225"/>
      <c r="N774" s="226"/>
      <c r="Q774" s="14">
        <f>COUNTIF($I$499:$I$499,#REF!)</f>
        <v>0</v>
      </c>
    </row>
    <row r="775" spans="1:17" ht="26.85" customHeight="1" x14ac:dyDescent="0.15">
      <c r="A775" s="31" t="s">
        <v>468</v>
      </c>
      <c r="B775" s="32" t="s">
        <v>458</v>
      </c>
      <c r="C775" s="32" t="s">
        <v>455</v>
      </c>
      <c r="D775" s="47" t="s">
        <v>1858</v>
      </c>
      <c r="E775" s="48" t="s">
        <v>798</v>
      </c>
      <c r="F775" s="59" t="s">
        <v>155</v>
      </c>
      <c r="G775" s="32" t="s">
        <v>147</v>
      </c>
      <c r="H775" s="50" t="str">
        <f t="shared" ref="H775" si="127">IF(G775="","",VLOOKUP(G775,$B$2:$C$5,2,FALSE))</f>
        <v>10年保存</v>
      </c>
      <c r="I775" s="73" t="s">
        <v>1874</v>
      </c>
      <c r="J775" s="34">
        <v>1</v>
      </c>
      <c r="K775" s="57">
        <v>45017</v>
      </c>
      <c r="L775" s="35">
        <f t="shared" ref="L775" si="128">IF(H775="10年保存",IF(K775="","",DATE(YEAR(K775)+10,MONTH(K775)-MONTH(1),DAY(31)+1)),IF(H775="5年保存",IF(K775="","",DATE(YEAR(K775)+5,MONTH(K775)-MONTH(1),DAY(31)+1)),IF(H775="2年保存",IF(K775="","",DATE(YEAR(K775)+2,MONTH(K775)-MONTH(1),DAY(31)+1)),(""))))</f>
        <v>48670</v>
      </c>
      <c r="M775" s="225"/>
      <c r="N775" s="226"/>
      <c r="Q775" s="14">
        <f>COUNTIF($I$499:$I$499,#REF!)</f>
        <v>0</v>
      </c>
    </row>
    <row r="776" spans="1:17" ht="26.85" customHeight="1" x14ac:dyDescent="0.15">
      <c r="A776" s="31" t="s">
        <v>468</v>
      </c>
      <c r="B776" s="32" t="s">
        <v>458</v>
      </c>
      <c r="C776" s="32" t="s">
        <v>455</v>
      </c>
      <c r="D776" s="47" t="s">
        <v>1858</v>
      </c>
      <c r="E776" s="48" t="s">
        <v>798</v>
      </c>
      <c r="F776" s="59" t="s">
        <v>155</v>
      </c>
      <c r="G776" s="32" t="s">
        <v>147</v>
      </c>
      <c r="H776" s="50" t="str">
        <f t="shared" ref="H776" si="129">IF(G776="","",VLOOKUP(G776,$B$2:$C$5,2,FALSE))</f>
        <v>10年保存</v>
      </c>
      <c r="I776" s="73" t="s">
        <v>1873</v>
      </c>
      <c r="J776" s="34">
        <v>1</v>
      </c>
      <c r="K776" s="57">
        <v>45017</v>
      </c>
      <c r="L776" s="35">
        <f t="shared" ref="L776" si="130">IF(H776="10年保存",IF(K776="","",DATE(YEAR(K776)+10,MONTH(K776)-MONTH(1),DAY(31)+1)),IF(H776="5年保存",IF(K776="","",DATE(YEAR(K776)+5,MONTH(K776)-MONTH(1),DAY(31)+1)),IF(H776="2年保存",IF(K776="","",DATE(YEAR(K776)+2,MONTH(K776)-MONTH(1),DAY(31)+1)),(""))))</f>
        <v>48670</v>
      </c>
      <c r="M776" s="225"/>
      <c r="N776" s="226"/>
      <c r="Q776" s="14">
        <f>COUNTIF($I$499:$I$499,#REF!)</f>
        <v>0</v>
      </c>
    </row>
    <row r="777" spans="1:17" ht="26.85" customHeight="1" x14ac:dyDescent="0.15">
      <c r="A777" s="31" t="s">
        <v>468</v>
      </c>
      <c r="B777" s="32" t="s">
        <v>458</v>
      </c>
      <c r="C777" s="32" t="s">
        <v>455</v>
      </c>
      <c r="D777" s="47" t="s">
        <v>1858</v>
      </c>
      <c r="E777" s="48" t="s">
        <v>798</v>
      </c>
      <c r="F777" s="59" t="s">
        <v>155</v>
      </c>
      <c r="G777" s="32" t="s">
        <v>147</v>
      </c>
      <c r="H777" s="50" t="str">
        <f t="shared" ref="H777" si="131">IF(G777="","",VLOOKUP(G777,$B$2:$C$5,2,FALSE))</f>
        <v>10年保存</v>
      </c>
      <c r="I777" s="73" t="s">
        <v>1872</v>
      </c>
      <c r="J777" s="34">
        <v>1</v>
      </c>
      <c r="K777" s="57">
        <v>45017</v>
      </c>
      <c r="L777" s="35">
        <f t="shared" ref="L777" si="132">IF(H777="10年保存",IF(K777="","",DATE(YEAR(K777)+10,MONTH(K777)-MONTH(1),DAY(31)+1)),IF(H777="5年保存",IF(K777="","",DATE(YEAR(K777)+5,MONTH(K777)-MONTH(1),DAY(31)+1)),IF(H777="2年保存",IF(K777="","",DATE(YEAR(K777)+2,MONTH(K777)-MONTH(1),DAY(31)+1)),(""))))</f>
        <v>48670</v>
      </c>
      <c r="M777" s="225"/>
      <c r="N777" s="226"/>
      <c r="Q777" s="14">
        <f>COUNTIF($I$499:$I$499,#REF!)</f>
        <v>0</v>
      </c>
    </row>
    <row r="778" spans="1:17" ht="26.85" customHeight="1" x14ac:dyDescent="0.15">
      <c r="A778" s="31" t="s">
        <v>468</v>
      </c>
      <c r="B778" s="32" t="s">
        <v>458</v>
      </c>
      <c r="C778" s="32" t="s">
        <v>455</v>
      </c>
      <c r="D778" s="47" t="s">
        <v>1858</v>
      </c>
      <c r="E778" s="48" t="s">
        <v>798</v>
      </c>
      <c r="F778" s="59" t="s">
        <v>155</v>
      </c>
      <c r="G778" s="32" t="s">
        <v>147</v>
      </c>
      <c r="H778" s="50" t="str">
        <f t="shared" ref="H778" si="133">IF(G778="","",VLOOKUP(G778,$B$2:$C$5,2,FALSE))</f>
        <v>10年保存</v>
      </c>
      <c r="I778" s="73" t="s">
        <v>1875</v>
      </c>
      <c r="J778" s="34">
        <v>1</v>
      </c>
      <c r="K778" s="57">
        <v>45017</v>
      </c>
      <c r="L778" s="35">
        <f t="shared" ref="L778" si="134">IF(H778="10年保存",IF(K778="","",DATE(YEAR(K778)+10,MONTH(K778)-MONTH(1),DAY(31)+1)),IF(H778="5年保存",IF(K778="","",DATE(YEAR(K778)+5,MONTH(K778)-MONTH(1),DAY(31)+1)),IF(H778="2年保存",IF(K778="","",DATE(YEAR(K778)+2,MONTH(K778)-MONTH(1),DAY(31)+1)),(""))))</f>
        <v>48670</v>
      </c>
      <c r="M778" s="225"/>
      <c r="N778" s="226"/>
      <c r="Q778" s="14">
        <f>COUNTIF($I$499:$I$499,#REF!)</f>
        <v>0</v>
      </c>
    </row>
    <row r="779" spans="1:17" ht="26.85" customHeight="1" x14ac:dyDescent="0.15">
      <c r="A779" s="31" t="s">
        <v>468</v>
      </c>
      <c r="B779" s="32" t="s">
        <v>458</v>
      </c>
      <c r="C779" s="32" t="s">
        <v>455</v>
      </c>
      <c r="D779" s="47" t="s">
        <v>1858</v>
      </c>
      <c r="E779" s="48" t="s">
        <v>798</v>
      </c>
      <c r="F779" s="59" t="s">
        <v>155</v>
      </c>
      <c r="G779" s="32" t="s">
        <v>147</v>
      </c>
      <c r="H779" s="50" t="str">
        <f t="shared" ref="H779" si="135">IF(G779="","",VLOOKUP(G779,$B$2:$C$5,2,FALSE))</f>
        <v>10年保存</v>
      </c>
      <c r="I779" s="73" t="s">
        <v>1876</v>
      </c>
      <c r="J779" s="34">
        <v>1</v>
      </c>
      <c r="K779" s="57">
        <v>45017</v>
      </c>
      <c r="L779" s="35">
        <f t="shared" ref="L779" si="136">IF(H779="10年保存",IF(K779="","",DATE(YEAR(K779)+10,MONTH(K779)-MONTH(1),DAY(31)+1)),IF(H779="5年保存",IF(K779="","",DATE(YEAR(K779)+5,MONTH(K779)-MONTH(1),DAY(31)+1)),IF(H779="2年保存",IF(K779="","",DATE(YEAR(K779)+2,MONTH(K779)-MONTH(1),DAY(31)+1)),(""))))</f>
        <v>48670</v>
      </c>
      <c r="M779" s="225"/>
      <c r="N779" s="226"/>
      <c r="Q779" s="14">
        <f>COUNTIF($I$499:$I$499,#REF!)</f>
        <v>0</v>
      </c>
    </row>
    <row r="780" spans="1:17" ht="26.85" customHeight="1" x14ac:dyDescent="0.15">
      <c r="A780" s="31" t="s">
        <v>468</v>
      </c>
      <c r="B780" s="32" t="s">
        <v>458</v>
      </c>
      <c r="C780" s="32" t="s">
        <v>455</v>
      </c>
      <c r="D780" s="47" t="s">
        <v>1858</v>
      </c>
      <c r="E780" s="48" t="s">
        <v>798</v>
      </c>
      <c r="F780" s="59" t="s">
        <v>155</v>
      </c>
      <c r="G780" s="32" t="s">
        <v>147</v>
      </c>
      <c r="H780" s="50" t="str">
        <f t="shared" ref="H780" si="137">IF(G780="","",VLOOKUP(G780,$B$2:$C$5,2,FALSE))</f>
        <v>10年保存</v>
      </c>
      <c r="I780" s="73" t="s">
        <v>1877</v>
      </c>
      <c r="J780" s="34">
        <v>1</v>
      </c>
      <c r="K780" s="57">
        <v>45017</v>
      </c>
      <c r="L780" s="35">
        <f t="shared" ref="L780" si="138">IF(H780="10年保存",IF(K780="","",DATE(YEAR(K780)+10,MONTH(K780)-MONTH(1),DAY(31)+1)),IF(H780="5年保存",IF(K780="","",DATE(YEAR(K780)+5,MONTH(K780)-MONTH(1),DAY(31)+1)),IF(H780="2年保存",IF(K780="","",DATE(YEAR(K780)+2,MONTH(K780)-MONTH(1),DAY(31)+1)),(""))))</f>
        <v>48670</v>
      </c>
      <c r="M780" s="225"/>
      <c r="N780" s="226"/>
      <c r="Q780" s="14">
        <f>COUNTIF($I$499:$I$499,#REF!)</f>
        <v>0</v>
      </c>
    </row>
    <row r="781" spans="1:17" ht="26.85" customHeight="1" x14ac:dyDescent="0.15">
      <c r="A781" s="31" t="s">
        <v>468</v>
      </c>
      <c r="B781" s="32" t="s">
        <v>458</v>
      </c>
      <c r="C781" s="32" t="s">
        <v>455</v>
      </c>
      <c r="D781" s="47" t="s">
        <v>1858</v>
      </c>
      <c r="E781" s="48" t="s">
        <v>798</v>
      </c>
      <c r="F781" s="59" t="s">
        <v>155</v>
      </c>
      <c r="G781" s="32" t="s">
        <v>147</v>
      </c>
      <c r="H781" s="50" t="str">
        <f t="shared" ref="H781" si="139">IF(G781="","",VLOOKUP(G781,$B$2:$C$5,2,FALSE))</f>
        <v>10年保存</v>
      </c>
      <c r="I781" s="73" t="s">
        <v>1878</v>
      </c>
      <c r="J781" s="34">
        <v>1</v>
      </c>
      <c r="K781" s="57">
        <v>45017</v>
      </c>
      <c r="L781" s="35">
        <f t="shared" ref="L781" si="140">IF(H781="10年保存",IF(K781="","",DATE(YEAR(K781)+10,MONTH(K781)-MONTH(1),DAY(31)+1)),IF(H781="5年保存",IF(K781="","",DATE(YEAR(K781)+5,MONTH(K781)-MONTH(1),DAY(31)+1)),IF(H781="2年保存",IF(K781="","",DATE(YEAR(K781)+2,MONTH(K781)-MONTH(1),DAY(31)+1)),(""))))</f>
        <v>48670</v>
      </c>
      <c r="M781" s="225"/>
      <c r="N781" s="226"/>
      <c r="Q781" s="14">
        <f>COUNTIF($I$499:$I$499,#REF!)</f>
        <v>0</v>
      </c>
    </row>
    <row r="782" spans="1:17" ht="26.85" customHeight="1" x14ac:dyDescent="0.15">
      <c r="A782" s="31" t="s">
        <v>468</v>
      </c>
      <c r="B782" s="32" t="s">
        <v>458</v>
      </c>
      <c r="C782" s="32" t="s">
        <v>455</v>
      </c>
      <c r="D782" s="47" t="s">
        <v>1858</v>
      </c>
      <c r="E782" s="48" t="s">
        <v>798</v>
      </c>
      <c r="F782" s="59" t="s">
        <v>155</v>
      </c>
      <c r="G782" s="32" t="s">
        <v>147</v>
      </c>
      <c r="H782" s="50" t="str">
        <f t="shared" ref="H782" si="141">IF(G782="","",VLOOKUP(G782,$B$2:$C$5,2,FALSE))</f>
        <v>10年保存</v>
      </c>
      <c r="I782" s="73" t="s">
        <v>1879</v>
      </c>
      <c r="J782" s="34">
        <v>1</v>
      </c>
      <c r="K782" s="57">
        <v>45017</v>
      </c>
      <c r="L782" s="35">
        <f t="shared" ref="L782" si="142">IF(H782="10年保存",IF(K782="","",DATE(YEAR(K782)+10,MONTH(K782)-MONTH(1),DAY(31)+1)),IF(H782="5年保存",IF(K782="","",DATE(YEAR(K782)+5,MONTH(K782)-MONTH(1),DAY(31)+1)),IF(H782="2年保存",IF(K782="","",DATE(YEAR(K782)+2,MONTH(K782)-MONTH(1),DAY(31)+1)),(""))))</f>
        <v>48670</v>
      </c>
      <c r="M782" s="225"/>
      <c r="N782" s="226"/>
      <c r="Q782" s="14">
        <f>COUNTIF($I$499:$I$499,#REF!)</f>
        <v>0</v>
      </c>
    </row>
    <row r="783" spans="1:17" ht="26.85" hidden="1" customHeight="1" x14ac:dyDescent="0.15">
      <c r="A783" s="211"/>
      <c r="B783" s="212"/>
      <c r="C783" s="212"/>
      <c r="D783" s="213"/>
      <c r="E783" s="214"/>
      <c r="F783" s="222"/>
      <c r="G783" s="212"/>
      <c r="H783" s="215"/>
      <c r="I783" s="216"/>
      <c r="J783" s="223"/>
      <c r="K783" s="224"/>
      <c r="L783" s="225"/>
      <c r="M783" s="225"/>
      <c r="N783" s="226"/>
      <c r="Q783" s="14">
        <f>COUNTIF($I$499:$I$499,#REF!)</f>
        <v>0</v>
      </c>
    </row>
    <row r="784" spans="1:17" ht="26.85" hidden="1" customHeight="1" x14ac:dyDescent="0.15">
      <c r="A784" s="183"/>
      <c r="B784" s="184"/>
      <c r="C784" s="184"/>
      <c r="D784" s="185"/>
      <c r="E784" s="192"/>
      <c r="F784" s="187"/>
      <c r="G784" s="188"/>
      <c r="H784" s="189"/>
      <c r="I784" s="182" t="s">
        <v>1901</v>
      </c>
      <c r="J784" s="206">
        <f>SUM(J785:J863)</f>
        <v>47</v>
      </c>
      <c r="K784" s="210"/>
      <c r="L784" s="210"/>
      <c r="M784" s="202"/>
      <c r="N784" s="193"/>
      <c r="Q784" s="14">
        <f>COUNTIF($I$499:$I$499,#REF!)</f>
        <v>0</v>
      </c>
    </row>
    <row r="785" spans="1:17" ht="26.85" customHeight="1" x14ac:dyDescent="0.15">
      <c r="A785" s="31" t="s">
        <v>468</v>
      </c>
      <c r="B785" s="32" t="s">
        <v>458</v>
      </c>
      <c r="C785" s="32" t="s">
        <v>455</v>
      </c>
      <c r="D785" s="47" t="s">
        <v>1858</v>
      </c>
      <c r="E785" s="48" t="s">
        <v>798</v>
      </c>
      <c r="F785" s="59" t="s">
        <v>155</v>
      </c>
      <c r="G785" s="32" t="s">
        <v>147</v>
      </c>
      <c r="H785" s="50" t="str">
        <f t="shared" ref="H785:H796" si="143">IF(G785="","",VLOOKUP(G785,$B$2:$C$5,2,FALSE))</f>
        <v>10年保存</v>
      </c>
      <c r="I785" s="73" t="s">
        <v>1902</v>
      </c>
      <c r="J785" s="34">
        <v>1</v>
      </c>
      <c r="K785" s="57">
        <v>45383</v>
      </c>
      <c r="L785" s="35">
        <f t="shared" ref="L785:L796" si="144">IF(H785="10年保存",IF(K785="","",DATE(YEAR(K785)+10,MONTH(K785)-MONTH(1),DAY(31)+1)),IF(H785="5年保存",IF(K785="","",DATE(YEAR(K785)+5,MONTH(K785)-MONTH(1),DAY(31)+1)),IF(H785="2年保存",IF(K785="","",DATE(YEAR(K785)+2,MONTH(K785)-MONTH(1),DAY(31)+1)),(""))))</f>
        <v>49035</v>
      </c>
      <c r="M785" s="225"/>
      <c r="N785" s="226"/>
      <c r="Q785" s="14">
        <f>COUNTIF($I$499:$I$499,#REF!)</f>
        <v>0</v>
      </c>
    </row>
    <row r="786" spans="1:17" ht="26.85" customHeight="1" x14ac:dyDescent="0.15">
      <c r="A786" s="31" t="s">
        <v>468</v>
      </c>
      <c r="B786" s="32" t="s">
        <v>458</v>
      </c>
      <c r="C786" s="32" t="s">
        <v>455</v>
      </c>
      <c r="D786" s="47" t="s">
        <v>1858</v>
      </c>
      <c r="E786" s="48" t="s">
        <v>798</v>
      </c>
      <c r="F786" s="59" t="s">
        <v>155</v>
      </c>
      <c r="G786" s="32" t="s">
        <v>147</v>
      </c>
      <c r="H786" s="50" t="str">
        <f t="shared" si="143"/>
        <v>10年保存</v>
      </c>
      <c r="I786" s="73" t="s">
        <v>1903</v>
      </c>
      <c r="J786" s="34">
        <v>1</v>
      </c>
      <c r="K786" s="57">
        <v>45383</v>
      </c>
      <c r="L786" s="35">
        <f t="shared" si="144"/>
        <v>49035</v>
      </c>
      <c r="M786" s="225"/>
      <c r="N786" s="226"/>
      <c r="Q786" s="14">
        <f>COUNTIF($I$499:$I$499,#REF!)</f>
        <v>0</v>
      </c>
    </row>
    <row r="787" spans="1:17" ht="26.85" customHeight="1" x14ac:dyDescent="0.15">
      <c r="A787" s="31" t="s">
        <v>468</v>
      </c>
      <c r="B787" s="32" t="s">
        <v>458</v>
      </c>
      <c r="C787" s="32" t="s">
        <v>455</v>
      </c>
      <c r="D787" s="47" t="s">
        <v>1858</v>
      </c>
      <c r="E787" s="48" t="s">
        <v>798</v>
      </c>
      <c r="F787" s="59" t="s">
        <v>155</v>
      </c>
      <c r="G787" s="32" t="s">
        <v>147</v>
      </c>
      <c r="H787" s="50" t="str">
        <f t="shared" si="143"/>
        <v>10年保存</v>
      </c>
      <c r="I787" s="73" t="s">
        <v>1904</v>
      </c>
      <c r="J787" s="34">
        <v>1</v>
      </c>
      <c r="K787" s="57">
        <v>45383</v>
      </c>
      <c r="L787" s="35">
        <f t="shared" si="144"/>
        <v>49035</v>
      </c>
      <c r="M787" s="225"/>
      <c r="N787" s="226"/>
      <c r="Q787" s="14">
        <f>COUNTIF($I$499:$I$499,#REF!)</f>
        <v>0</v>
      </c>
    </row>
    <row r="788" spans="1:17" ht="26.85" customHeight="1" x14ac:dyDescent="0.15">
      <c r="A788" s="31" t="s">
        <v>468</v>
      </c>
      <c r="B788" s="32" t="s">
        <v>458</v>
      </c>
      <c r="C788" s="32" t="s">
        <v>455</v>
      </c>
      <c r="D788" s="47" t="s">
        <v>1858</v>
      </c>
      <c r="E788" s="48" t="s">
        <v>798</v>
      </c>
      <c r="F788" s="59" t="s">
        <v>155</v>
      </c>
      <c r="G788" s="32" t="s">
        <v>147</v>
      </c>
      <c r="H788" s="50" t="str">
        <f t="shared" si="143"/>
        <v>10年保存</v>
      </c>
      <c r="I788" s="73" t="s">
        <v>1905</v>
      </c>
      <c r="J788" s="34">
        <v>1</v>
      </c>
      <c r="K788" s="57">
        <v>45383</v>
      </c>
      <c r="L788" s="35">
        <f t="shared" si="144"/>
        <v>49035</v>
      </c>
      <c r="M788" s="225"/>
      <c r="N788" s="226"/>
      <c r="Q788" s="14">
        <f>COUNTIF($I$499:$I$499,#REF!)</f>
        <v>0</v>
      </c>
    </row>
    <row r="789" spans="1:17" ht="26.85" customHeight="1" x14ac:dyDescent="0.15">
      <c r="A789" s="31" t="s">
        <v>468</v>
      </c>
      <c r="B789" s="32" t="s">
        <v>458</v>
      </c>
      <c r="C789" s="32" t="s">
        <v>455</v>
      </c>
      <c r="D789" s="47" t="s">
        <v>1858</v>
      </c>
      <c r="E789" s="48" t="s">
        <v>798</v>
      </c>
      <c r="F789" s="59" t="s">
        <v>155</v>
      </c>
      <c r="G789" s="32" t="s">
        <v>147</v>
      </c>
      <c r="H789" s="50" t="str">
        <f t="shared" si="143"/>
        <v>10年保存</v>
      </c>
      <c r="I789" s="73" t="s">
        <v>1906</v>
      </c>
      <c r="J789" s="34">
        <v>1</v>
      </c>
      <c r="K789" s="57">
        <v>45383</v>
      </c>
      <c r="L789" s="35">
        <f t="shared" si="144"/>
        <v>49035</v>
      </c>
      <c r="M789" s="225"/>
      <c r="N789" s="226"/>
      <c r="Q789" s="14">
        <f>COUNTIF($I$499:$I$499,#REF!)</f>
        <v>0</v>
      </c>
    </row>
    <row r="790" spans="1:17" ht="26.85" customHeight="1" x14ac:dyDescent="0.15">
      <c r="A790" s="31" t="s">
        <v>468</v>
      </c>
      <c r="B790" s="32" t="s">
        <v>458</v>
      </c>
      <c r="C790" s="32" t="s">
        <v>455</v>
      </c>
      <c r="D790" s="47" t="s">
        <v>1858</v>
      </c>
      <c r="E790" s="48" t="s">
        <v>798</v>
      </c>
      <c r="F790" s="59" t="s">
        <v>155</v>
      </c>
      <c r="G790" s="32" t="s">
        <v>147</v>
      </c>
      <c r="H790" s="50" t="str">
        <f t="shared" si="143"/>
        <v>10年保存</v>
      </c>
      <c r="I790" s="73" t="s">
        <v>1907</v>
      </c>
      <c r="J790" s="34">
        <v>1</v>
      </c>
      <c r="K790" s="57">
        <v>45383</v>
      </c>
      <c r="L790" s="35">
        <f t="shared" si="144"/>
        <v>49035</v>
      </c>
      <c r="M790" s="225"/>
      <c r="N790" s="226"/>
      <c r="Q790" s="14">
        <f>COUNTIF($I$499:$I$499,#REF!)</f>
        <v>0</v>
      </c>
    </row>
    <row r="791" spans="1:17" ht="26.85" customHeight="1" x14ac:dyDescent="0.15">
      <c r="A791" s="31" t="s">
        <v>468</v>
      </c>
      <c r="B791" s="32" t="s">
        <v>458</v>
      </c>
      <c r="C791" s="32" t="s">
        <v>455</v>
      </c>
      <c r="D791" s="47" t="s">
        <v>1858</v>
      </c>
      <c r="E791" s="48" t="s">
        <v>798</v>
      </c>
      <c r="F791" s="59" t="s">
        <v>155</v>
      </c>
      <c r="G791" s="32" t="s">
        <v>147</v>
      </c>
      <c r="H791" s="50" t="str">
        <f t="shared" ref="H791" si="145">IF(G791="","",VLOOKUP(G791,$B$2:$C$5,2,FALSE))</f>
        <v>10年保存</v>
      </c>
      <c r="I791" s="73" t="s">
        <v>1911</v>
      </c>
      <c r="J791" s="34">
        <v>1</v>
      </c>
      <c r="K791" s="57">
        <v>45383</v>
      </c>
      <c r="L791" s="35">
        <f t="shared" ref="L791" si="146">IF(H791="10年保存",IF(K791="","",DATE(YEAR(K791)+10,MONTH(K791)-MONTH(1),DAY(31)+1)),IF(H791="5年保存",IF(K791="","",DATE(YEAR(K791)+5,MONTH(K791)-MONTH(1),DAY(31)+1)),IF(H791="2年保存",IF(K791="","",DATE(YEAR(K791)+2,MONTH(K791)-MONTH(1),DAY(31)+1)),(""))))</f>
        <v>49035</v>
      </c>
      <c r="M791" s="225"/>
      <c r="N791" s="226"/>
      <c r="Q791" s="14">
        <f>COUNTIF($I$499:$I$499,#REF!)</f>
        <v>0</v>
      </c>
    </row>
    <row r="792" spans="1:17" ht="26.85" customHeight="1" x14ac:dyDescent="0.15">
      <c r="A792" s="31" t="s">
        <v>468</v>
      </c>
      <c r="B792" s="32" t="s">
        <v>458</v>
      </c>
      <c r="C792" s="32" t="s">
        <v>455</v>
      </c>
      <c r="D792" s="47" t="s">
        <v>1858</v>
      </c>
      <c r="E792" s="48" t="s">
        <v>798</v>
      </c>
      <c r="F792" s="59" t="s">
        <v>155</v>
      </c>
      <c r="G792" s="32" t="s">
        <v>147</v>
      </c>
      <c r="H792" s="50" t="str">
        <f t="shared" si="143"/>
        <v>10年保存</v>
      </c>
      <c r="I792" s="73" t="s">
        <v>1908</v>
      </c>
      <c r="J792" s="34">
        <v>1</v>
      </c>
      <c r="K792" s="57">
        <v>45383</v>
      </c>
      <c r="L792" s="35">
        <f t="shared" si="144"/>
        <v>49035</v>
      </c>
      <c r="M792" s="225"/>
      <c r="N792" s="226"/>
      <c r="Q792" s="14">
        <f>COUNTIF($I$499:$I$499,#REF!)</f>
        <v>0</v>
      </c>
    </row>
    <row r="793" spans="1:17" ht="26.85" customHeight="1" x14ac:dyDescent="0.15">
      <c r="A793" s="31" t="s">
        <v>468</v>
      </c>
      <c r="B793" s="32" t="s">
        <v>458</v>
      </c>
      <c r="C793" s="32" t="s">
        <v>455</v>
      </c>
      <c r="D793" s="47" t="s">
        <v>1858</v>
      </c>
      <c r="E793" s="48" t="s">
        <v>798</v>
      </c>
      <c r="F793" s="59" t="s">
        <v>155</v>
      </c>
      <c r="G793" s="32" t="s">
        <v>147</v>
      </c>
      <c r="H793" s="50" t="str">
        <f t="shared" si="143"/>
        <v>10年保存</v>
      </c>
      <c r="I793" s="73" t="s">
        <v>1909</v>
      </c>
      <c r="J793" s="34">
        <v>1</v>
      </c>
      <c r="K793" s="57">
        <v>45383</v>
      </c>
      <c r="L793" s="35">
        <f t="shared" si="144"/>
        <v>49035</v>
      </c>
      <c r="M793" s="225"/>
      <c r="N793" s="226"/>
      <c r="Q793" s="14">
        <f>COUNTIF($I$499:$I$499,#REF!)</f>
        <v>0</v>
      </c>
    </row>
    <row r="794" spans="1:17" ht="26.85" customHeight="1" x14ac:dyDescent="0.15">
      <c r="A794" s="31" t="s">
        <v>468</v>
      </c>
      <c r="B794" s="32" t="s">
        <v>458</v>
      </c>
      <c r="C794" s="32" t="s">
        <v>455</v>
      </c>
      <c r="D794" s="47" t="s">
        <v>1858</v>
      </c>
      <c r="E794" s="48" t="s">
        <v>798</v>
      </c>
      <c r="F794" s="59" t="s">
        <v>155</v>
      </c>
      <c r="G794" s="32" t="s">
        <v>147</v>
      </c>
      <c r="H794" s="50" t="str">
        <f t="shared" si="143"/>
        <v>10年保存</v>
      </c>
      <c r="I794" s="73" t="s">
        <v>1910</v>
      </c>
      <c r="J794" s="34">
        <v>1</v>
      </c>
      <c r="K794" s="57">
        <v>45383</v>
      </c>
      <c r="L794" s="35">
        <f t="shared" si="144"/>
        <v>49035</v>
      </c>
      <c r="M794" s="225"/>
      <c r="N794" s="226"/>
      <c r="Q794" s="14">
        <f>COUNTIF($I$499:$I$499,#REF!)</f>
        <v>0</v>
      </c>
    </row>
    <row r="795" spans="1:17" ht="26.85" customHeight="1" x14ac:dyDescent="0.15">
      <c r="A795" s="31" t="s">
        <v>468</v>
      </c>
      <c r="B795" s="32" t="s">
        <v>458</v>
      </c>
      <c r="C795" s="32" t="s">
        <v>455</v>
      </c>
      <c r="D795" s="47" t="s">
        <v>1858</v>
      </c>
      <c r="E795" s="48" t="s">
        <v>798</v>
      </c>
      <c r="F795" s="59" t="s">
        <v>155</v>
      </c>
      <c r="G795" s="32" t="s">
        <v>147</v>
      </c>
      <c r="H795" s="50" t="str">
        <f t="shared" si="143"/>
        <v>10年保存</v>
      </c>
      <c r="I795" s="73" t="s">
        <v>1912</v>
      </c>
      <c r="J795" s="34">
        <v>1</v>
      </c>
      <c r="K795" s="57">
        <v>45383</v>
      </c>
      <c r="L795" s="35">
        <f t="shared" si="144"/>
        <v>49035</v>
      </c>
      <c r="M795" s="225"/>
      <c r="N795" s="226"/>
      <c r="Q795" s="14">
        <f>COUNTIF($I$499:$I$499,#REF!)</f>
        <v>0</v>
      </c>
    </row>
    <row r="796" spans="1:17" ht="26.85" customHeight="1" x14ac:dyDescent="0.15">
      <c r="A796" s="31" t="s">
        <v>468</v>
      </c>
      <c r="B796" s="32" t="s">
        <v>458</v>
      </c>
      <c r="C796" s="32" t="s">
        <v>455</v>
      </c>
      <c r="D796" s="47" t="s">
        <v>1858</v>
      </c>
      <c r="E796" s="48" t="s">
        <v>798</v>
      </c>
      <c r="F796" s="59" t="s">
        <v>155</v>
      </c>
      <c r="G796" s="32" t="s">
        <v>147</v>
      </c>
      <c r="H796" s="50" t="str">
        <f t="shared" si="143"/>
        <v>10年保存</v>
      </c>
      <c r="I796" s="73" t="s">
        <v>1913</v>
      </c>
      <c r="J796" s="34">
        <v>1</v>
      </c>
      <c r="K796" s="57">
        <v>45383</v>
      </c>
      <c r="L796" s="35">
        <f t="shared" si="144"/>
        <v>49035</v>
      </c>
      <c r="M796" s="225"/>
      <c r="N796" s="226"/>
      <c r="Q796" s="14">
        <f>COUNTIF($I$499:$I$499,#REF!)</f>
        <v>0</v>
      </c>
    </row>
    <row r="797" spans="1:17" ht="26.85" customHeight="1" x14ac:dyDescent="0.15">
      <c r="A797" s="31" t="s">
        <v>468</v>
      </c>
      <c r="B797" s="32" t="s">
        <v>458</v>
      </c>
      <c r="C797" s="32" t="s">
        <v>455</v>
      </c>
      <c r="D797" s="47" t="s">
        <v>1858</v>
      </c>
      <c r="E797" s="48" t="s">
        <v>798</v>
      </c>
      <c r="F797" s="59" t="s">
        <v>155</v>
      </c>
      <c r="G797" s="32" t="s">
        <v>147</v>
      </c>
      <c r="H797" s="50" t="str">
        <f>IF(G797="","",VLOOKUP(G797,$B$2:$C$5,2,FALSE))</f>
        <v>10年保存</v>
      </c>
      <c r="I797" s="73" t="s">
        <v>1914</v>
      </c>
      <c r="J797" s="34">
        <v>1</v>
      </c>
      <c r="K797" s="57">
        <v>45383</v>
      </c>
      <c r="L797" s="35">
        <f t="shared" ref="L797" si="147">IF(H797="10年保存",IF(K797="","",DATE(YEAR(K797)+10,MONTH(K797)-MONTH(1),DAY(31)+1)),IF(H797="5年保存",IF(K797="","",DATE(YEAR(K797)+5,MONTH(K797)-MONTH(1),DAY(31)+1)),IF(H797="2年保存",IF(K797="","",DATE(YEAR(K797)+2,MONTH(K797)-MONTH(1),DAY(31)+1)),(""))))</f>
        <v>49035</v>
      </c>
      <c r="M797" s="225"/>
      <c r="N797" s="226"/>
      <c r="Q797" s="14">
        <f>COUNTIF($I$499:$I$499,#REF!)</f>
        <v>0</v>
      </c>
    </row>
    <row r="798" spans="1:17" ht="26.85" hidden="1" customHeight="1" x14ac:dyDescent="0.15">
      <c r="A798" s="211"/>
      <c r="B798" s="212"/>
      <c r="C798" s="212"/>
      <c r="D798" s="213"/>
      <c r="E798" s="214"/>
      <c r="F798" s="222"/>
      <c r="G798" s="212"/>
      <c r="H798" s="215"/>
      <c r="I798" s="216"/>
      <c r="J798" s="223"/>
      <c r="K798" s="224"/>
      <c r="L798" s="225"/>
      <c r="M798" s="225"/>
      <c r="N798" s="226"/>
      <c r="Q798" s="14">
        <f>COUNTIF($I$499:$I$499,#REF!)</f>
        <v>0</v>
      </c>
    </row>
    <row r="799" spans="1:17" ht="26.85" hidden="1" customHeight="1" x14ac:dyDescent="0.15">
      <c r="A799" s="183"/>
      <c r="B799" s="184"/>
      <c r="C799" s="184"/>
      <c r="D799" s="185"/>
      <c r="E799" s="192"/>
      <c r="F799" s="187"/>
      <c r="G799" s="188"/>
      <c r="H799" s="189"/>
      <c r="I799" s="182" t="s">
        <v>1923</v>
      </c>
      <c r="J799" s="206">
        <f>SUM(J800:J878)</f>
        <v>17</v>
      </c>
      <c r="K799" s="210"/>
      <c r="L799" s="210"/>
      <c r="M799" s="202"/>
      <c r="N799" s="193"/>
      <c r="Q799" s="14">
        <f>COUNTIF($I$499:$I$499,#REF!)</f>
        <v>0</v>
      </c>
    </row>
    <row r="800" spans="1:17" ht="26.85" customHeight="1" x14ac:dyDescent="0.15">
      <c r="A800" s="31" t="s">
        <v>468</v>
      </c>
      <c r="B800" s="32" t="s">
        <v>458</v>
      </c>
      <c r="C800" s="32" t="s">
        <v>455</v>
      </c>
      <c r="D800" s="47" t="s">
        <v>1858</v>
      </c>
      <c r="E800" s="48" t="s">
        <v>798</v>
      </c>
      <c r="F800" s="59" t="s">
        <v>155</v>
      </c>
      <c r="G800" s="32" t="s">
        <v>147</v>
      </c>
      <c r="H800" s="50" t="str">
        <f t="shared" ref="H800:H812" si="148">IF(G800="","",VLOOKUP(G800,$B$2:$C$5,2,FALSE))</f>
        <v>10年保存</v>
      </c>
      <c r="I800" s="73" t="s">
        <v>1924</v>
      </c>
      <c r="J800" s="34">
        <v>1</v>
      </c>
      <c r="K800" s="57">
        <v>45748</v>
      </c>
      <c r="L800" s="35">
        <f t="shared" ref="L800:L812" si="149">IF(H800="10年保存",IF(K800="","",DATE(YEAR(K800)+10,MONTH(K800)-MONTH(1),DAY(31)+1)),IF(H800="5年保存",IF(K800="","",DATE(YEAR(K800)+5,MONTH(K800)-MONTH(1),DAY(31)+1)),IF(H800="2年保存",IF(K800="","",DATE(YEAR(K800)+2,MONTH(K800)-MONTH(1),DAY(31)+1)),(""))))</f>
        <v>49400</v>
      </c>
      <c r="M800" s="225"/>
      <c r="N800" s="226" t="s">
        <v>1955</v>
      </c>
      <c r="Q800" s="14">
        <f>COUNTIF($I$499:$I$499,#REF!)</f>
        <v>0</v>
      </c>
    </row>
    <row r="801" spans="1:17" ht="26.85" customHeight="1" x14ac:dyDescent="0.15">
      <c r="A801" s="31" t="s">
        <v>468</v>
      </c>
      <c r="B801" s="32" t="s">
        <v>458</v>
      </c>
      <c r="C801" s="32" t="s">
        <v>455</v>
      </c>
      <c r="D801" s="47" t="s">
        <v>1858</v>
      </c>
      <c r="E801" s="48" t="s">
        <v>798</v>
      </c>
      <c r="F801" s="59" t="s">
        <v>155</v>
      </c>
      <c r="G801" s="32" t="s">
        <v>147</v>
      </c>
      <c r="H801" s="50" t="str">
        <f t="shared" ref="H801" si="150">IF(G801="","",VLOOKUP(G801,$B$2:$C$5,2,FALSE))</f>
        <v>10年保存</v>
      </c>
      <c r="I801" s="73" t="s">
        <v>1927</v>
      </c>
      <c r="J801" s="34">
        <v>1</v>
      </c>
      <c r="K801" s="57">
        <v>45748</v>
      </c>
      <c r="L801" s="35">
        <f t="shared" ref="L801" si="151">IF(H801="10年保存",IF(K801="","",DATE(YEAR(K801)+10,MONTH(K801)-MONTH(1),DAY(31)+1)),IF(H801="5年保存",IF(K801="","",DATE(YEAR(K801)+5,MONTH(K801)-MONTH(1),DAY(31)+1)),IF(H801="2年保存",IF(K801="","",DATE(YEAR(K801)+2,MONTH(K801)-MONTH(1),DAY(31)+1)),(""))))</f>
        <v>49400</v>
      </c>
      <c r="M801" s="225"/>
      <c r="N801" s="226" t="s">
        <v>1955</v>
      </c>
      <c r="Q801" s="14">
        <f>COUNTIF($I$499:$I$499,#REF!)</f>
        <v>0</v>
      </c>
    </row>
    <row r="802" spans="1:17" ht="26.85" customHeight="1" x14ac:dyDescent="0.15">
      <c r="A802" s="31" t="s">
        <v>468</v>
      </c>
      <c r="B802" s="32" t="s">
        <v>458</v>
      </c>
      <c r="C802" s="32" t="s">
        <v>455</v>
      </c>
      <c r="D802" s="47" t="s">
        <v>1858</v>
      </c>
      <c r="E802" s="48" t="s">
        <v>798</v>
      </c>
      <c r="F802" s="59" t="s">
        <v>155</v>
      </c>
      <c r="G802" s="32" t="s">
        <v>147</v>
      </c>
      <c r="H802" s="50" t="str">
        <f t="shared" ref="H802" si="152">IF(G802="","",VLOOKUP(G802,$B$2:$C$5,2,FALSE))</f>
        <v>10年保存</v>
      </c>
      <c r="I802" s="73" t="s">
        <v>1954</v>
      </c>
      <c r="J802" s="34">
        <v>1</v>
      </c>
      <c r="K802" s="57">
        <v>45748</v>
      </c>
      <c r="L802" s="35">
        <f t="shared" ref="L802" si="153">IF(H802="10年保存",IF(K802="","",DATE(YEAR(K802)+10,MONTH(K802)-MONTH(1),DAY(31)+1)),IF(H802="5年保存",IF(K802="","",DATE(YEAR(K802)+5,MONTH(K802)-MONTH(1),DAY(31)+1)),IF(H802="2年保存",IF(K802="","",DATE(YEAR(K802)+2,MONTH(K802)-MONTH(1),DAY(31)+1)),(""))))</f>
        <v>49400</v>
      </c>
      <c r="M802" s="225"/>
      <c r="N802" s="226" t="s">
        <v>1955</v>
      </c>
      <c r="Q802" s="14">
        <f>COUNTIF($I$499:$I$499,#REF!)</f>
        <v>0</v>
      </c>
    </row>
    <row r="803" spans="1:17" ht="26.85" customHeight="1" x14ac:dyDescent="0.15">
      <c r="A803" s="31" t="s">
        <v>468</v>
      </c>
      <c r="B803" s="32" t="s">
        <v>458</v>
      </c>
      <c r="C803" s="32" t="s">
        <v>455</v>
      </c>
      <c r="D803" s="47" t="s">
        <v>1858</v>
      </c>
      <c r="E803" s="48" t="s">
        <v>798</v>
      </c>
      <c r="F803" s="59" t="s">
        <v>155</v>
      </c>
      <c r="G803" s="32" t="s">
        <v>147</v>
      </c>
      <c r="H803" s="50" t="str">
        <f t="shared" si="148"/>
        <v>10年保存</v>
      </c>
      <c r="I803" s="73" t="s">
        <v>1925</v>
      </c>
      <c r="J803" s="34">
        <v>1</v>
      </c>
      <c r="K803" s="57">
        <v>45748</v>
      </c>
      <c r="L803" s="35">
        <f t="shared" si="149"/>
        <v>49400</v>
      </c>
      <c r="M803" s="225"/>
      <c r="N803" s="226"/>
      <c r="Q803" s="14">
        <f>COUNTIF($I$499:$I$499,#REF!)</f>
        <v>0</v>
      </c>
    </row>
    <row r="804" spans="1:17" ht="26.85" customHeight="1" x14ac:dyDescent="0.15">
      <c r="A804" s="31" t="s">
        <v>468</v>
      </c>
      <c r="B804" s="32" t="s">
        <v>458</v>
      </c>
      <c r="C804" s="32" t="s">
        <v>455</v>
      </c>
      <c r="D804" s="47" t="s">
        <v>1858</v>
      </c>
      <c r="E804" s="48" t="s">
        <v>798</v>
      </c>
      <c r="F804" s="59" t="s">
        <v>155</v>
      </c>
      <c r="G804" s="32" t="s">
        <v>147</v>
      </c>
      <c r="H804" s="50" t="str">
        <f t="shared" si="148"/>
        <v>10年保存</v>
      </c>
      <c r="I804" s="73" t="s">
        <v>1926</v>
      </c>
      <c r="J804" s="34">
        <v>1</v>
      </c>
      <c r="K804" s="57">
        <v>45748</v>
      </c>
      <c r="L804" s="35">
        <f t="shared" si="149"/>
        <v>49400</v>
      </c>
      <c r="M804" s="225"/>
      <c r="N804" s="226"/>
      <c r="Q804" s="14">
        <f>COUNTIF($I$499:$I$499,#REF!)</f>
        <v>0</v>
      </c>
    </row>
    <row r="805" spans="1:17" ht="26.85" customHeight="1" x14ac:dyDescent="0.15">
      <c r="A805" s="31" t="s">
        <v>468</v>
      </c>
      <c r="B805" s="32" t="s">
        <v>458</v>
      </c>
      <c r="C805" s="32" t="s">
        <v>455</v>
      </c>
      <c r="D805" s="47" t="s">
        <v>1858</v>
      </c>
      <c r="E805" s="48" t="s">
        <v>798</v>
      </c>
      <c r="F805" s="59" t="s">
        <v>155</v>
      </c>
      <c r="G805" s="32" t="s">
        <v>147</v>
      </c>
      <c r="H805" s="50" t="str">
        <f t="shared" si="148"/>
        <v>10年保存</v>
      </c>
      <c r="I805" s="73" t="s">
        <v>1928</v>
      </c>
      <c r="J805" s="34">
        <v>1</v>
      </c>
      <c r="K805" s="57">
        <v>45748</v>
      </c>
      <c r="L805" s="35">
        <f t="shared" si="149"/>
        <v>49400</v>
      </c>
      <c r="M805" s="225"/>
      <c r="N805" s="226"/>
      <c r="Q805" s="14">
        <f>COUNTIF($I$499:$I$499,#REF!)</f>
        <v>0</v>
      </c>
    </row>
    <row r="806" spans="1:17" ht="26.85" customHeight="1" x14ac:dyDescent="0.15">
      <c r="A806" s="31" t="s">
        <v>468</v>
      </c>
      <c r="B806" s="32" t="s">
        <v>458</v>
      </c>
      <c r="C806" s="32" t="s">
        <v>455</v>
      </c>
      <c r="D806" s="47" t="s">
        <v>1858</v>
      </c>
      <c r="E806" s="48" t="s">
        <v>798</v>
      </c>
      <c r="F806" s="59" t="s">
        <v>155</v>
      </c>
      <c r="G806" s="32" t="s">
        <v>147</v>
      </c>
      <c r="H806" s="50" t="str">
        <f t="shared" si="148"/>
        <v>10年保存</v>
      </c>
      <c r="I806" s="73" t="s">
        <v>1929</v>
      </c>
      <c r="J806" s="34">
        <v>1</v>
      </c>
      <c r="K806" s="57">
        <v>45748</v>
      </c>
      <c r="L806" s="35">
        <f t="shared" si="149"/>
        <v>49400</v>
      </c>
      <c r="M806" s="225"/>
      <c r="N806" s="226"/>
      <c r="Q806" s="14">
        <f>COUNTIF($I$499:$I$499,#REF!)</f>
        <v>0</v>
      </c>
    </row>
    <row r="807" spans="1:17" ht="26.85" customHeight="1" x14ac:dyDescent="0.15">
      <c r="A807" s="31" t="s">
        <v>468</v>
      </c>
      <c r="B807" s="32" t="s">
        <v>458</v>
      </c>
      <c r="C807" s="32" t="s">
        <v>455</v>
      </c>
      <c r="D807" s="47" t="s">
        <v>1858</v>
      </c>
      <c r="E807" s="48" t="s">
        <v>798</v>
      </c>
      <c r="F807" s="59" t="s">
        <v>155</v>
      </c>
      <c r="G807" s="32" t="s">
        <v>147</v>
      </c>
      <c r="H807" s="50" t="str">
        <f t="shared" si="148"/>
        <v>10年保存</v>
      </c>
      <c r="I807" s="73" t="s">
        <v>1930</v>
      </c>
      <c r="J807" s="34">
        <v>1</v>
      </c>
      <c r="K807" s="57">
        <v>45748</v>
      </c>
      <c r="L807" s="35">
        <f t="shared" si="149"/>
        <v>49400</v>
      </c>
      <c r="M807" s="225"/>
      <c r="N807" s="226"/>
      <c r="Q807" s="14">
        <f>COUNTIF($I$499:$I$499,#REF!)</f>
        <v>0</v>
      </c>
    </row>
    <row r="808" spans="1:17" ht="26.85" customHeight="1" x14ac:dyDescent="0.15">
      <c r="A808" s="31" t="s">
        <v>468</v>
      </c>
      <c r="B808" s="32" t="s">
        <v>458</v>
      </c>
      <c r="C808" s="32" t="s">
        <v>455</v>
      </c>
      <c r="D808" s="47" t="s">
        <v>1858</v>
      </c>
      <c r="E808" s="48" t="s">
        <v>798</v>
      </c>
      <c r="F808" s="59" t="s">
        <v>155</v>
      </c>
      <c r="G808" s="32" t="s">
        <v>147</v>
      </c>
      <c r="H808" s="50" t="str">
        <f t="shared" si="148"/>
        <v>10年保存</v>
      </c>
      <c r="I808" s="73" t="s">
        <v>1931</v>
      </c>
      <c r="J808" s="34">
        <v>1</v>
      </c>
      <c r="K808" s="57">
        <v>45748</v>
      </c>
      <c r="L808" s="35">
        <f t="shared" si="149"/>
        <v>49400</v>
      </c>
      <c r="M808" s="225"/>
      <c r="N808" s="226"/>
      <c r="Q808" s="14">
        <f>COUNTIF($I$499:$I$499,#REF!)</f>
        <v>0</v>
      </c>
    </row>
    <row r="809" spans="1:17" ht="26.85" customHeight="1" x14ac:dyDescent="0.15">
      <c r="A809" s="31" t="s">
        <v>468</v>
      </c>
      <c r="B809" s="32" t="s">
        <v>458</v>
      </c>
      <c r="C809" s="32" t="s">
        <v>455</v>
      </c>
      <c r="D809" s="47" t="s">
        <v>1858</v>
      </c>
      <c r="E809" s="48" t="s">
        <v>798</v>
      </c>
      <c r="F809" s="59" t="s">
        <v>155</v>
      </c>
      <c r="G809" s="32" t="s">
        <v>147</v>
      </c>
      <c r="H809" s="50" t="str">
        <f t="shared" si="148"/>
        <v>10年保存</v>
      </c>
      <c r="I809" s="73" t="s">
        <v>1932</v>
      </c>
      <c r="J809" s="34">
        <v>1</v>
      </c>
      <c r="K809" s="57">
        <v>45748</v>
      </c>
      <c r="L809" s="35">
        <f t="shared" si="149"/>
        <v>49400</v>
      </c>
      <c r="M809" s="225"/>
      <c r="N809" s="226"/>
      <c r="Q809" s="14">
        <f>COUNTIF($I$499:$I$499,#REF!)</f>
        <v>0</v>
      </c>
    </row>
    <row r="810" spans="1:17" ht="26.85" customHeight="1" x14ac:dyDescent="0.15">
      <c r="A810" s="31" t="s">
        <v>468</v>
      </c>
      <c r="B810" s="32" t="s">
        <v>458</v>
      </c>
      <c r="C810" s="32" t="s">
        <v>455</v>
      </c>
      <c r="D810" s="47" t="s">
        <v>1858</v>
      </c>
      <c r="E810" s="48" t="s">
        <v>798</v>
      </c>
      <c r="F810" s="59" t="s">
        <v>155</v>
      </c>
      <c r="G810" s="32" t="s">
        <v>147</v>
      </c>
      <c r="H810" s="50" t="str">
        <f t="shared" si="148"/>
        <v>10年保存</v>
      </c>
      <c r="I810" s="73" t="s">
        <v>1933</v>
      </c>
      <c r="J810" s="34">
        <v>1</v>
      </c>
      <c r="K810" s="57">
        <v>45748</v>
      </c>
      <c r="L810" s="35">
        <f t="shared" si="149"/>
        <v>49400</v>
      </c>
      <c r="M810" s="225"/>
      <c r="N810" s="226"/>
      <c r="Q810" s="14">
        <f>COUNTIF($I$499:$I$499,#REF!)</f>
        <v>0</v>
      </c>
    </row>
    <row r="811" spans="1:17" ht="26.85" customHeight="1" x14ac:dyDescent="0.15">
      <c r="A811" s="31" t="s">
        <v>468</v>
      </c>
      <c r="B811" s="32" t="s">
        <v>458</v>
      </c>
      <c r="C811" s="32" t="s">
        <v>455</v>
      </c>
      <c r="D811" s="47" t="s">
        <v>1858</v>
      </c>
      <c r="E811" s="48" t="s">
        <v>798</v>
      </c>
      <c r="F811" s="59" t="s">
        <v>155</v>
      </c>
      <c r="G811" s="32" t="s">
        <v>147</v>
      </c>
      <c r="H811" s="50" t="str">
        <f t="shared" si="148"/>
        <v>10年保存</v>
      </c>
      <c r="I811" s="73" t="s">
        <v>1934</v>
      </c>
      <c r="J811" s="34">
        <v>1</v>
      </c>
      <c r="K811" s="57">
        <v>45748</v>
      </c>
      <c r="L811" s="35">
        <f t="shared" si="149"/>
        <v>49400</v>
      </c>
      <c r="M811" s="225"/>
      <c r="N811" s="226"/>
      <c r="Q811" s="14">
        <f>COUNTIF($I$499:$I$499,#REF!)</f>
        <v>0</v>
      </c>
    </row>
    <row r="812" spans="1:17" ht="26.85" customHeight="1" x14ac:dyDescent="0.15">
      <c r="A812" s="31" t="s">
        <v>468</v>
      </c>
      <c r="B812" s="32" t="s">
        <v>458</v>
      </c>
      <c r="C812" s="32" t="s">
        <v>455</v>
      </c>
      <c r="D812" s="47" t="s">
        <v>1858</v>
      </c>
      <c r="E812" s="48" t="s">
        <v>798</v>
      </c>
      <c r="F812" s="59" t="s">
        <v>155</v>
      </c>
      <c r="G812" s="32" t="s">
        <v>147</v>
      </c>
      <c r="H812" s="50" t="str">
        <f t="shared" si="148"/>
        <v>10年保存</v>
      </c>
      <c r="I812" s="73" t="s">
        <v>1935</v>
      </c>
      <c r="J812" s="34">
        <v>1</v>
      </c>
      <c r="K812" s="57">
        <v>45748</v>
      </c>
      <c r="L812" s="35">
        <f t="shared" si="149"/>
        <v>49400</v>
      </c>
      <c r="M812" s="225"/>
      <c r="N812" s="226" t="s">
        <v>1955</v>
      </c>
      <c r="Q812" s="14">
        <f>COUNTIF($I$499:$I$499,#REF!)</f>
        <v>0</v>
      </c>
    </row>
    <row r="813" spans="1:17" ht="26.85" customHeight="1" x14ac:dyDescent="0.15">
      <c r="A813" s="31" t="s">
        <v>468</v>
      </c>
      <c r="B813" s="32" t="s">
        <v>458</v>
      </c>
      <c r="C813" s="32" t="s">
        <v>455</v>
      </c>
      <c r="D813" s="47" t="s">
        <v>1858</v>
      </c>
      <c r="E813" s="48" t="s">
        <v>798</v>
      </c>
      <c r="F813" s="59" t="s">
        <v>155</v>
      </c>
      <c r="G813" s="32" t="s">
        <v>147</v>
      </c>
      <c r="H813" s="50" t="str">
        <f t="shared" ref="H813:H815" si="154">IF(G813="","",VLOOKUP(G813,$B$2:$C$5,2,FALSE))</f>
        <v>10年保存</v>
      </c>
      <c r="I813" s="73" t="s">
        <v>1937</v>
      </c>
      <c r="J813" s="34">
        <v>1</v>
      </c>
      <c r="K813" s="57">
        <v>45748</v>
      </c>
      <c r="L813" s="35">
        <f t="shared" ref="L813:L815" si="155">IF(H813="10年保存",IF(K813="","",DATE(YEAR(K813)+10,MONTH(K813)-MONTH(1),DAY(31)+1)),IF(H813="5年保存",IF(K813="","",DATE(YEAR(K813)+5,MONTH(K813)-MONTH(1),DAY(31)+1)),IF(H813="2年保存",IF(K813="","",DATE(YEAR(K813)+2,MONTH(K813)-MONTH(1),DAY(31)+1)),(""))))</f>
        <v>49400</v>
      </c>
      <c r="M813" s="225"/>
      <c r="N813" s="226" t="s">
        <v>1955</v>
      </c>
      <c r="Q813" s="14">
        <f>COUNTIF($I$499:$I$499,#REF!)</f>
        <v>0</v>
      </c>
    </row>
    <row r="814" spans="1:17" ht="26.85" customHeight="1" x14ac:dyDescent="0.15">
      <c r="A814" s="31" t="s">
        <v>468</v>
      </c>
      <c r="B814" s="32" t="s">
        <v>458</v>
      </c>
      <c r="C814" s="32" t="s">
        <v>455</v>
      </c>
      <c r="D814" s="47" t="s">
        <v>1858</v>
      </c>
      <c r="E814" s="48" t="s">
        <v>798</v>
      </c>
      <c r="F814" s="59" t="s">
        <v>155</v>
      </c>
      <c r="G814" s="32" t="s">
        <v>147</v>
      </c>
      <c r="H814" s="50" t="str">
        <f t="shared" si="154"/>
        <v>10年保存</v>
      </c>
      <c r="I814" s="73" t="s">
        <v>1936</v>
      </c>
      <c r="J814" s="34">
        <v>1</v>
      </c>
      <c r="K814" s="57">
        <v>45748</v>
      </c>
      <c r="L814" s="35">
        <f t="shared" si="155"/>
        <v>49400</v>
      </c>
      <c r="M814" s="225"/>
      <c r="N814" s="226"/>
      <c r="Q814" s="14">
        <f>COUNTIF($I$499:$I$499,#REF!)</f>
        <v>0</v>
      </c>
    </row>
    <row r="815" spans="1:17" ht="26.85" customHeight="1" x14ac:dyDescent="0.15">
      <c r="A815" s="31" t="s">
        <v>468</v>
      </c>
      <c r="B815" s="32" t="s">
        <v>458</v>
      </c>
      <c r="C815" s="32" t="s">
        <v>455</v>
      </c>
      <c r="D815" s="47" t="s">
        <v>1858</v>
      </c>
      <c r="E815" s="48" t="s">
        <v>798</v>
      </c>
      <c r="F815" s="59" t="s">
        <v>155</v>
      </c>
      <c r="G815" s="32" t="s">
        <v>147</v>
      </c>
      <c r="H815" s="50" t="str">
        <f t="shared" si="154"/>
        <v>10年保存</v>
      </c>
      <c r="I815" s="73" t="s">
        <v>1938</v>
      </c>
      <c r="J815" s="34">
        <v>1</v>
      </c>
      <c r="K815" s="57">
        <v>45748</v>
      </c>
      <c r="L815" s="35">
        <f t="shared" si="155"/>
        <v>49400</v>
      </c>
      <c r="M815" s="225"/>
      <c r="N815" s="226"/>
      <c r="Q815" s="14">
        <f>COUNTIF($I$499:$I$499,#REF!)</f>
        <v>0</v>
      </c>
    </row>
    <row r="816" spans="1:17" ht="26.85" customHeight="1" x14ac:dyDescent="0.15">
      <c r="A816" s="31" t="s">
        <v>468</v>
      </c>
      <c r="B816" s="32" t="s">
        <v>458</v>
      </c>
      <c r="C816" s="32" t="s">
        <v>455</v>
      </c>
      <c r="D816" s="47" t="s">
        <v>1858</v>
      </c>
      <c r="E816" s="48" t="s">
        <v>798</v>
      </c>
      <c r="F816" s="59" t="s">
        <v>155</v>
      </c>
      <c r="G816" s="32" t="s">
        <v>147</v>
      </c>
      <c r="H816" s="50" t="str">
        <f t="shared" ref="H816" si="156">IF(G816="","",VLOOKUP(G816,$B$2:$C$5,2,FALSE))</f>
        <v>10年保存</v>
      </c>
      <c r="I816" s="73" t="s">
        <v>1950</v>
      </c>
      <c r="J816" s="34">
        <v>1</v>
      </c>
      <c r="K816" s="57">
        <v>45748</v>
      </c>
      <c r="L816" s="35">
        <f t="shared" ref="L816" si="157">IF(H816="10年保存",IF(K816="","",DATE(YEAR(K816)+10,MONTH(K816)-MONTH(1),DAY(31)+1)),IF(H816="5年保存",IF(K816="","",DATE(YEAR(K816)+5,MONTH(K816)-MONTH(1),DAY(31)+1)),IF(H816="2年保存",IF(K816="","",DATE(YEAR(K816)+2,MONTH(K816)-MONTH(1),DAY(31)+1)),(""))))</f>
        <v>49400</v>
      </c>
      <c r="M816" s="225"/>
      <c r="N816" s="226"/>
      <c r="Q816" s="14">
        <f>COUNTIF($I$499:$I$499,#REF!)</f>
        <v>0</v>
      </c>
    </row>
    <row r="817" spans="1:17" ht="26.85" hidden="1" customHeight="1" x14ac:dyDescent="0.15">
      <c r="A817" s="31"/>
      <c r="B817" s="32"/>
      <c r="C817" s="32"/>
      <c r="D817" s="47"/>
      <c r="E817" s="48"/>
      <c r="F817" s="59"/>
      <c r="G817" s="32"/>
      <c r="H817" s="50"/>
      <c r="I817" s="73"/>
      <c r="J817" s="34"/>
      <c r="K817" s="57"/>
      <c r="L817" s="35"/>
      <c r="M817" s="225"/>
      <c r="N817" s="226"/>
      <c r="Q817" s="14">
        <f>COUNTIF($I$499:$I$499,#REF!)</f>
        <v>0</v>
      </c>
    </row>
    <row r="818" spans="1:17" ht="26.85" hidden="1" customHeight="1" x14ac:dyDescent="0.15">
      <c r="Q818" s="14">
        <f>COUNTIF($I$499:$I$499,#REF!)</f>
        <v>0</v>
      </c>
    </row>
    <row r="819" spans="1:17" ht="26.85" hidden="1" customHeight="1" x14ac:dyDescent="0.15">
      <c r="Q819" s="14">
        <f>COUNTIF($I$499:$I$499,#REF!)</f>
        <v>0</v>
      </c>
    </row>
    <row r="820" spans="1:17" ht="26.85" hidden="1" customHeight="1" x14ac:dyDescent="0.15">
      <c r="Q820" s="14">
        <f>COUNTIF($I$499:$I$499,#REF!)</f>
        <v>0</v>
      </c>
    </row>
    <row r="821" spans="1:17" ht="26.85" hidden="1" customHeight="1" x14ac:dyDescent="0.15">
      <c r="Q821" s="14">
        <f>COUNTIF($I$499:$I$499,#REF!)</f>
        <v>0</v>
      </c>
    </row>
    <row r="822" spans="1:17" ht="26.85" hidden="1" customHeight="1" x14ac:dyDescent="0.15">
      <c r="Q822" s="14">
        <f>COUNTIF($I$499:$I$499,#REF!)</f>
        <v>0</v>
      </c>
    </row>
    <row r="823" spans="1:17" ht="26.85" hidden="1" customHeight="1" x14ac:dyDescent="0.15">
      <c r="Q823" s="14">
        <f>COUNTIF($I$499:$I$499,#REF!)</f>
        <v>0</v>
      </c>
    </row>
    <row r="824" spans="1:17" ht="26.85" hidden="1" customHeight="1" x14ac:dyDescent="0.15">
      <c r="Q824" s="14">
        <f>COUNTIF($I$499:$I$499,#REF!)</f>
        <v>0</v>
      </c>
    </row>
    <row r="825" spans="1:17" ht="26.85" hidden="1" customHeight="1" x14ac:dyDescent="0.15">
      <c r="Q825" s="14">
        <f>COUNTIF($I$499:$I$499,#REF!)</f>
        <v>0</v>
      </c>
    </row>
    <row r="826" spans="1:17" ht="26.85" hidden="1" customHeight="1" x14ac:dyDescent="0.15">
      <c r="Q826" s="14">
        <f>COUNTIF($I$499:$I$499,#REF!)</f>
        <v>0</v>
      </c>
    </row>
    <row r="827" spans="1:17" ht="26.85" hidden="1" customHeight="1" x14ac:dyDescent="0.15">
      <c r="Q827" s="14">
        <f>COUNTIF($I$499:$I$499,#REF!)</f>
        <v>0</v>
      </c>
    </row>
    <row r="828" spans="1:17" ht="26.85" hidden="1" customHeight="1" x14ac:dyDescent="0.15">
      <c r="Q828" s="14">
        <f>COUNTIF($I$499:$I$499,#REF!)</f>
        <v>0</v>
      </c>
    </row>
    <row r="829" spans="1:17" ht="26.85" hidden="1" customHeight="1" x14ac:dyDescent="0.15">
      <c r="Q829" s="14">
        <f>COUNTIF($I$499:$I$499,#REF!)</f>
        <v>0</v>
      </c>
    </row>
    <row r="830" spans="1:17" ht="26.85" hidden="1" customHeight="1" x14ac:dyDescent="0.15">
      <c r="Q830" s="14">
        <f>COUNTIF($I$499:$I$499,#REF!)</f>
        <v>0</v>
      </c>
    </row>
    <row r="831" spans="1:17" ht="26.85" hidden="1" customHeight="1" x14ac:dyDescent="0.15">
      <c r="Q831" s="14">
        <f>COUNTIF($I$499:$I$499,#REF!)</f>
        <v>0</v>
      </c>
    </row>
    <row r="832" spans="1:17" ht="26.85" hidden="1" customHeight="1" x14ac:dyDescent="0.15">
      <c r="Q832" s="14">
        <f>COUNTIF($I$499:$I$499,#REF!)</f>
        <v>0</v>
      </c>
    </row>
    <row r="833" spans="17:17" ht="26.85" hidden="1" customHeight="1" x14ac:dyDescent="0.15">
      <c r="Q833" s="14">
        <f>COUNTIF($I$499:$I$499,#REF!)</f>
        <v>0</v>
      </c>
    </row>
    <row r="834" spans="17:17" ht="26.85" hidden="1" customHeight="1" x14ac:dyDescent="0.15">
      <c r="Q834" s="14">
        <f>COUNTIF($I$499:$I$499,#REF!)</f>
        <v>0</v>
      </c>
    </row>
    <row r="835" spans="17:17" ht="26.85" hidden="1" customHeight="1" x14ac:dyDescent="0.15">
      <c r="Q835" s="14">
        <f>COUNTIF($I$499:$I$499,#REF!)</f>
        <v>0</v>
      </c>
    </row>
    <row r="836" spans="17:17" ht="26.85" hidden="1" customHeight="1" x14ac:dyDescent="0.15">
      <c r="Q836" s="14">
        <f>COUNTIF($I$499:$I$499,#REF!)</f>
        <v>0</v>
      </c>
    </row>
    <row r="837" spans="17:17" ht="26.85" hidden="1" customHeight="1" x14ac:dyDescent="0.15">
      <c r="Q837" s="14">
        <f>COUNTIF($I$499:$I$499,#REF!)</f>
        <v>0</v>
      </c>
    </row>
    <row r="838" spans="17:17" ht="26.85" hidden="1" customHeight="1" x14ac:dyDescent="0.15">
      <c r="Q838" s="14">
        <f>COUNTIF($I$499:$I$499,#REF!)</f>
        <v>0</v>
      </c>
    </row>
    <row r="839" spans="17:17" ht="26.85" hidden="1" customHeight="1" x14ac:dyDescent="0.15">
      <c r="Q839" s="14">
        <f>COUNTIF($I$499:$I$499,#REF!)</f>
        <v>0</v>
      </c>
    </row>
    <row r="840" spans="17:17" ht="26.85" hidden="1" customHeight="1" x14ac:dyDescent="0.15">
      <c r="Q840" s="14">
        <f>COUNTIF($I$499:$I$499,#REF!)</f>
        <v>0</v>
      </c>
    </row>
    <row r="841" spans="17:17" ht="26.85" hidden="1" customHeight="1" x14ac:dyDescent="0.15">
      <c r="Q841" s="14">
        <f>COUNTIF($I$499:$I$499,#REF!)</f>
        <v>0</v>
      </c>
    </row>
    <row r="842" spans="17:17" ht="26.85" hidden="1" customHeight="1" x14ac:dyDescent="0.15">
      <c r="Q842" s="14">
        <f>COUNTIF($I$499:$I$499,#REF!)</f>
        <v>0</v>
      </c>
    </row>
    <row r="843" spans="17:17" ht="26.85" hidden="1" customHeight="1" x14ac:dyDescent="0.15">
      <c r="Q843" s="14">
        <f>COUNTIF($I$499:$I$499,#REF!)</f>
        <v>0</v>
      </c>
    </row>
    <row r="844" spans="17:17" ht="26.85" hidden="1" customHeight="1" x14ac:dyDescent="0.15">
      <c r="Q844" s="14">
        <f>COUNTIF($I$499:$I$499,#REF!)</f>
        <v>0</v>
      </c>
    </row>
    <row r="845" spans="17:17" ht="26.85" hidden="1" customHeight="1" x14ac:dyDescent="0.15">
      <c r="Q845" s="14">
        <f>COUNTIF($I$499:$I$499,#REF!)</f>
        <v>0</v>
      </c>
    </row>
    <row r="846" spans="17:17" ht="26.85" hidden="1" customHeight="1" x14ac:dyDescent="0.15">
      <c r="Q846" s="14">
        <f>COUNTIF($I$499:$I$499,#REF!)</f>
        <v>0</v>
      </c>
    </row>
    <row r="847" spans="17:17" ht="26.85" hidden="1" customHeight="1" x14ac:dyDescent="0.15">
      <c r="Q847" s="14">
        <f>COUNTIF($I$499:$I$499,#REF!)</f>
        <v>0</v>
      </c>
    </row>
    <row r="848" spans="17:17" ht="26.85" hidden="1" customHeight="1" x14ac:dyDescent="0.15">
      <c r="Q848" s="14">
        <f>COUNTIF($I$499:$I$499,#REF!)</f>
        <v>0</v>
      </c>
    </row>
    <row r="849" spans="17:17" ht="26.85" hidden="1" customHeight="1" x14ac:dyDescent="0.15">
      <c r="Q849" s="14">
        <f>COUNTIF($I$499:$I$499,#REF!)</f>
        <v>0</v>
      </c>
    </row>
    <row r="850" spans="17:17" ht="26.85" hidden="1" customHeight="1" x14ac:dyDescent="0.15">
      <c r="Q850" s="14">
        <f>COUNTIF($I$499:$I$499,#REF!)</f>
        <v>0</v>
      </c>
    </row>
    <row r="851" spans="17:17" ht="26.85" hidden="1" customHeight="1" x14ac:dyDescent="0.15">
      <c r="Q851" s="14">
        <f>COUNTIF($I$499:$I$499,#REF!)</f>
        <v>0</v>
      </c>
    </row>
    <row r="852" spans="17:17" ht="26.85" hidden="1" customHeight="1" x14ac:dyDescent="0.15">
      <c r="Q852" s="14">
        <f>COUNTIF($I$499:$I$499,#REF!)</f>
        <v>0</v>
      </c>
    </row>
    <row r="853" spans="17:17" ht="26.85" hidden="1" customHeight="1" x14ac:dyDescent="0.15">
      <c r="Q853" s="14">
        <f>COUNTIF($I$499:$I$499,#REF!)</f>
        <v>0</v>
      </c>
    </row>
    <row r="854" spans="17:17" ht="26.85" hidden="1" customHeight="1" x14ac:dyDescent="0.15">
      <c r="Q854" s="14">
        <f>COUNTIF($I$499:$I$499,#REF!)</f>
        <v>0</v>
      </c>
    </row>
    <row r="855" spans="17:17" ht="26.85" hidden="1" customHeight="1" x14ac:dyDescent="0.15">
      <c r="Q855" s="14">
        <f>COUNTIF($I$499:$I$499,#REF!)</f>
        <v>0</v>
      </c>
    </row>
    <row r="856" spans="17:17" ht="26.85" hidden="1" customHeight="1" x14ac:dyDescent="0.15">
      <c r="Q856" s="14">
        <f>COUNTIF($I$499:$I$499,#REF!)</f>
        <v>0</v>
      </c>
    </row>
    <row r="857" spans="17:17" ht="26.85" hidden="1" customHeight="1" x14ac:dyDescent="0.15">
      <c r="Q857" s="14">
        <f>COUNTIF($I$499:$I$499,#REF!)</f>
        <v>0</v>
      </c>
    </row>
    <row r="858" spans="17:17" ht="26.85" hidden="1" customHeight="1" x14ac:dyDescent="0.15">
      <c r="Q858" s="14">
        <f>COUNTIF($I$499:$I$499,#REF!)</f>
        <v>0</v>
      </c>
    </row>
    <row r="859" spans="17:17" ht="26.85" hidden="1" customHeight="1" x14ac:dyDescent="0.15">
      <c r="Q859" s="14">
        <f>COUNTIF($I$499:$I$499,#REF!)</f>
        <v>0</v>
      </c>
    </row>
    <row r="860" spans="17:17" ht="26.85" hidden="1" customHeight="1" x14ac:dyDescent="0.15">
      <c r="Q860" s="14">
        <f>COUNTIF($I$499:$I$499,#REF!)</f>
        <v>0</v>
      </c>
    </row>
    <row r="861" spans="17:17" ht="26.85" hidden="1" customHeight="1" x14ac:dyDescent="0.15">
      <c r="Q861" s="14">
        <f>COUNTIF($I$499:$I$499,#REF!)</f>
        <v>0</v>
      </c>
    </row>
    <row r="862" spans="17:17" ht="26.85" hidden="1" customHeight="1" x14ac:dyDescent="0.15">
      <c r="Q862" s="14">
        <f>COUNTIF($I$499:$I$499,#REF!)</f>
        <v>0</v>
      </c>
    </row>
    <row r="863" spans="17:17" ht="26.85" hidden="1" customHeight="1" x14ac:dyDescent="0.15">
      <c r="Q863" s="14">
        <f>COUNTIF($I$499:$I$499,#REF!)</f>
        <v>0</v>
      </c>
    </row>
    <row r="864" spans="17:17" ht="26.85" hidden="1" customHeight="1" x14ac:dyDescent="0.15">
      <c r="Q864" s="14">
        <f>COUNTIF($I$499:$I$499,#REF!)</f>
        <v>0</v>
      </c>
    </row>
    <row r="865" spans="17:17" ht="26.85" hidden="1" customHeight="1" x14ac:dyDescent="0.15">
      <c r="Q865" s="14">
        <f>COUNTIF($I$499:$I$499,#REF!)</f>
        <v>0</v>
      </c>
    </row>
    <row r="866" spans="17:17" ht="26.85" hidden="1" customHeight="1" x14ac:dyDescent="0.15">
      <c r="Q866" s="14">
        <f>COUNTIF($I$499:$I$499,#REF!)</f>
        <v>0</v>
      </c>
    </row>
    <row r="867" spans="17:17" ht="26.85" hidden="1" customHeight="1" x14ac:dyDescent="0.15">
      <c r="Q867" s="14">
        <f>COUNTIF($I$499:$I$499,#REF!)</f>
        <v>0</v>
      </c>
    </row>
    <row r="868" spans="17:17" ht="26.85" hidden="1" customHeight="1" x14ac:dyDescent="0.15">
      <c r="Q868" s="14">
        <f>COUNTIF($I$499:$I$499,#REF!)</f>
        <v>0</v>
      </c>
    </row>
    <row r="869" spans="17:17" ht="26.85" hidden="1" customHeight="1" x14ac:dyDescent="0.15">
      <c r="Q869" s="14">
        <f>COUNTIF($I$499:$I$499,#REF!)</f>
        <v>0</v>
      </c>
    </row>
    <row r="870" spans="17:17" ht="26.85" hidden="1" customHeight="1" x14ac:dyDescent="0.15">
      <c r="Q870" s="14">
        <f>COUNTIF($I$499:$I$499,#REF!)</f>
        <v>0</v>
      </c>
    </row>
    <row r="871" spans="17:17" ht="26.85" hidden="1" customHeight="1" x14ac:dyDescent="0.15">
      <c r="Q871" s="14">
        <f>COUNTIF($I$499:$I$499,#REF!)</f>
        <v>0</v>
      </c>
    </row>
    <row r="872" spans="17:17" ht="26.85" hidden="1" customHeight="1" x14ac:dyDescent="0.15">
      <c r="Q872" s="14">
        <f>COUNTIF($I$499:$I$499,#REF!)</f>
        <v>0</v>
      </c>
    </row>
    <row r="873" spans="17:17" ht="26.85" hidden="1" customHeight="1" x14ac:dyDescent="0.15">
      <c r="Q873" s="14">
        <f>COUNTIF($I$499:$I$499,#REF!)</f>
        <v>0</v>
      </c>
    </row>
    <row r="874" spans="17:17" ht="26.85" hidden="1" customHeight="1" x14ac:dyDescent="0.15">
      <c r="Q874" s="14">
        <f>COUNTIF($I$499:$I$499,#REF!)</f>
        <v>0</v>
      </c>
    </row>
    <row r="875" spans="17:17" ht="26.85" hidden="1" customHeight="1" x14ac:dyDescent="0.15">
      <c r="Q875" s="14">
        <f>COUNTIF($I$499:$I$499,#REF!)</f>
        <v>0</v>
      </c>
    </row>
    <row r="876" spans="17:17" ht="26.85" hidden="1" customHeight="1" x14ac:dyDescent="0.15">
      <c r="Q876" s="14">
        <f>COUNTIF($I$499:$I$499,#REF!)</f>
        <v>0</v>
      </c>
    </row>
    <row r="877" spans="17:17" ht="26.85" hidden="1" customHeight="1" x14ac:dyDescent="0.15">
      <c r="Q877" s="14">
        <f>COUNTIF($I$499:$I$499,#REF!)</f>
        <v>0</v>
      </c>
    </row>
    <row r="878" spans="17:17" ht="26.85" hidden="1" customHeight="1" x14ac:dyDescent="0.15">
      <c r="Q878" s="14">
        <f>COUNTIF($I$499:$I$499,#REF!)</f>
        <v>0</v>
      </c>
    </row>
    <row r="879" spans="17:17" ht="26.85" hidden="1" customHeight="1" x14ac:dyDescent="0.15">
      <c r="Q879" s="14">
        <f>COUNTIF($I$499:$I$499,#REF!)</f>
        <v>0</v>
      </c>
    </row>
    <row r="880" spans="17:17" ht="26.85" hidden="1" customHeight="1" x14ac:dyDescent="0.15">
      <c r="Q880" s="14">
        <f>COUNTIF($I$499:$I$499,#REF!)</f>
        <v>0</v>
      </c>
    </row>
    <row r="881" spans="17:17" ht="26.85" hidden="1" customHeight="1" x14ac:dyDescent="0.15">
      <c r="Q881" s="14">
        <f>COUNTIF($I$499:$I$499,#REF!)</f>
        <v>0</v>
      </c>
    </row>
    <row r="882" spans="17:17" ht="26.85" hidden="1" customHeight="1" x14ac:dyDescent="0.15">
      <c r="Q882" s="14">
        <f>COUNTIF($I$499:$I$499,#REF!)</f>
        <v>0</v>
      </c>
    </row>
    <row r="883" spans="17:17" ht="26.85" hidden="1" customHeight="1" x14ac:dyDescent="0.15">
      <c r="Q883" s="14">
        <f>COUNTIF($I$499:$I$499,#REF!)</f>
        <v>0</v>
      </c>
    </row>
    <row r="884" spans="17:17" ht="26.85" hidden="1" customHeight="1" x14ac:dyDescent="0.15">
      <c r="Q884" s="14">
        <f>COUNTIF($I$499:$I$499,#REF!)</f>
        <v>0</v>
      </c>
    </row>
    <row r="885" spans="17:17" ht="26.85" hidden="1" customHeight="1" x14ac:dyDescent="0.15">
      <c r="Q885" s="14">
        <f>COUNTIF($I$499:$I$499,#REF!)</f>
        <v>0</v>
      </c>
    </row>
    <row r="886" spans="17:17" ht="26.85" hidden="1" customHeight="1" x14ac:dyDescent="0.15">
      <c r="Q886" s="14">
        <f>COUNTIF($I$499:$I$499,#REF!)</f>
        <v>0</v>
      </c>
    </row>
    <row r="887" spans="17:17" ht="26.85" hidden="1" customHeight="1" x14ac:dyDescent="0.15">
      <c r="Q887" s="14">
        <f>COUNTIF($I$499:$I$499,#REF!)</f>
        <v>0</v>
      </c>
    </row>
    <row r="888" spans="17:17" ht="26.85" hidden="1" customHeight="1" x14ac:dyDescent="0.15">
      <c r="Q888" s="14">
        <f>COUNTIF($I$499:$I$499,#REF!)</f>
        <v>0</v>
      </c>
    </row>
    <row r="889" spans="17:17" ht="26.85" hidden="1" customHeight="1" x14ac:dyDescent="0.15">
      <c r="Q889" s="14">
        <f>COUNTIF($I$499:$I$499,#REF!)</f>
        <v>0</v>
      </c>
    </row>
    <row r="890" spans="17:17" ht="26.85" hidden="1" customHeight="1" x14ac:dyDescent="0.15">
      <c r="Q890" s="14">
        <f>COUNTIF($I$499:$I$499,#REF!)</f>
        <v>0</v>
      </c>
    </row>
    <row r="891" spans="17:17" ht="26.85" hidden="1" customHeight="1" x14ac:dyDescent="0.15">
      <c r="Q891" s="14">
        <f>COUNTIF($I$499:$I$499,#REF!)</f>
        <v>0</v>
      </c>
    </row>
    <row r="892" spans="17:17" ht="26.85" hidden="1" customHeight="1" x14ac:dyDescent="0.15">
      <c r="Q892" s="14">
        <f>COUNTIF($I$499:$I$499,#REF!)</f>
        <v>0</v>
      </c>
    </row>
    <row r="893" spans="17:17" ht="26.85" hidden="1" customHeight="1" x14ac:dyDescent="0.15">
      <c r="Q893" s="14">
        <f>COUNTIF($I$499:$I$499,#REF!)</f>
        <v>0</v>
      </c>
    </row>
    <row r="894" spans="17:17" ht="26.85" hidden="1" customHeight="1" x14ac:dyDescent="0.15">
      <c r="Q894" s="14">
        <f>COUNTIF($I$499:$I$499,#REF!)</f>
        <v>0</v>
      </c>
    </row>
    <row r="895" spans="17:17" ht="26.85" hidden="1" customHeight="1" x14ac:dyDescent="0.15">
      <c r="Q895" s="14">
        <f>COUNTIF($I$499:$I$499,#REF!)</f>
        <v>0</v>
      </c>
    </row>
    <row r="896" spans="17:17" ht="26.85" hidden="1" customHeight="1" x14ac:dyDescent="0.15">
      <c r="Q896" s="14">
        <f>COUNTIF($I$499:$I$499,#REF!)</f>
        <v>0</v>
      </c>
    </row>
    <row r="897" spans="17:17" ht="26.85" hidden="1" customHeight="1" x14ac:dyDescent="0.15">
      <c r="Q897" s="14">
        <f>COUNTIF($I$499:$I$499,#REF!)</f>
        <v>0</v>
      </c>
    </row>
    <row r="898" spans="17:17" ht="26.85" hidden="1" customHeight="1" x14ac:dyDescent="0.15">
      <c r="Q898" s="14">
        <f>COUNTIF($I$499:$I$499,#REF!)</f>
        <v>0</v>
      </c>
    </row>
    <row r="899" spans="17:17" ht="26.85" hidden="1" customHeight="1" x14ac:dyDescent="0.15">
      <c r="Q899" s="14">
        <f>COUNTIF($I$499:$I$499,#REF!)</f>
        <v>0</v>
      </c>
    </row>
    <row r="900" spans="17:17" ht="26.85" hidden="1" customHeight="1" x14ac:dyDescent="0.15">
      <c r="Q900" s="14">
        <f>COUNTIF($I$499:$I$499,#REF!)</f>
        <v>0</v>
      </c>
    </row>
    <row r="901" spans="17:17" ht="26.85" hidden="1" customHeight="1" x14ac:dyDescent="0.15">
      <c r="Q901" s="14">
        <f>COUNTIF($I$499:$I$499,#REF!)</f>
        <v>0</v>
      </c>
    </row>
    <row r="902" spans="17:17" ht="26.85" hidden="1" customHeight="1" x14ac:dyDescent="0.15">
      <c r="Q902" s="14">
        <f>COUNTIF($I$499:$I$499,#REF!)</f>
        <v>0</v>
      </c>
    </row>
    <row r="903" spans="17:17" ht="26.85" hidden="1" customHeight="1" x14ac:dyDescent="0.15">
      <c r="Q903" s="14">
        <f>COUNTIF($I$499:$I$499,#REF!)</f>
        <v>0</v>
      </c>
    </row>
    <row r="904" spans="17:17" ht="26.85" hidden="1" customHeight="1" x14ac:dyDescent="0.15">
      <c r="Q904" s="14">
        <f>COUNTIF($I$499:$I$499,#REF!)</f>
        <v>0</v>
      </c>
    </row>
    <row r="905" spans="17:17" ht="26.85" hidden="1" customHeight="1" x14ac:dyDescent="0.15">
      <c r="Q905" s="14">
        <f>COUNTIF($I$499:$I$499,#REF!)</f>
        <v>0</v>
      </c>
    </row>
    <row r="906" spans="17:17" ht="26.85" hidden="1" customHeight="1" x14ac:dyDescent="0.15">
      <c r="Q906" s="14">
        <f>COUNTIF($I$499:$I$499,#REF!)</f>
        <v>0</v>
      </c>
    </row>
    <row r="907" spans="17:17" ht="26.85" hidden="1" customHeight="1" x14ac:dyDescent="0.15">
      <c r="Q907" s="14">
        <f>COUNTIF($I$499:$I$499,#REF!)</f>
        <v>0</v>
      </c>
    </row>
    <row r="908" spans="17:17" ht="26.85" hidden="1" customHeight="1" x14ac:dyDescent="0.15">
      <c r="Q908" s="14">
        <f>COUNTIF($I$499:$I$499,#REF!)</f>
        <v>0</v>
      </c>
    </row>
    <row r="909" spans="17:17" ht="26.85" hidden="1" customHeight="1" x14ac:dyDescent="0.15">
      <c r="Q909" s="14">
        <f>COUNTIF($I$499:$I$499,#REF!)</f>
        <v>0</v>
      </c>
    </row>
    <row r="910" spans="17:17" ht="26.85" hidden="1" customHeight="1" x14ac:dyDescent="0.15">
      <c r="Q910" s="14">
        <f>COUNTIF($I$499:$I$499,#REF!)</f>
        <v>0</v>
      </c>
    </row>
    <row r="911" spans="17:17" ht="26.85" hidden="1" customHeight="1" x14ac:dyDescent="0.15">
      <c r="Q911" s="14">
        <f>COUNTIF($I$499:$I$499,#REF!)</f>
        <v>0</v>
      </c>
    </row>
    <row r="912" spans="17:17" ht="26.85" hidden="1" customHeight="1" x14ac:dyDescent="0.15">
      <c r="Q912" s="14">
        <f>COUNTIF($I$499:$I$499,#REF!)</f>
        <v>0</v>
      </c>
    </row>
    <row r="913" spans="17:17" ht="26.85" hidden="1" customHeight="1" x14ac:dyDescent="0.15">
      <c r="Q913" s="14">
        <f>COUNTIF($I$499:$I$499,#REF!)</f>
        <v>0</v>
      </c>
    </row>
    <row r="914" spans="17:17" ht="26.85" hidden="1" customHeight="1" x14ac:dyDescent="0.15">
      <c r="Q914" s="14">
        <f>COUNTIF($I$499:$I$499,#REF!)</f>
        <v>0</v>
      </c>
    </row>
    <row r="915" spans="17:17" ht="26.85" hidden="1" customHeight="1" x14ac:dyDescent="0.15">
      <c r="Q915" s="14">
        <f>COUNTIF($I$499:$I$499,#REF!)</f>
        <v>0</v>
      </c>
    </row>
    <row r="916" spans="17:17" ht="26.85" hidden="1" customHeight="1" x14ac:dyDescent="0.15">
      <c r="Q916" s="14">
        <f>COUNTIF($I$499:$I$499,#REF!)</f>
        <v>0</v>
      </c>
    </row>
    <row r="917" spans="17:17" ht="26.85" hidden="1" customHeight="1" x14ac:dyDescent="0.15">
      <c r="Q917" s="14">
        <f>COUNTIF($I$499:$I$499,#REF!)</f>
        <v>0</v>
      </c>
    </row>
    <row r="918" spans="17:17" ht="26.85" hidden="1" customHeight="1" x14ac:dyDescent="0.15">
      <c r="Q918" s="14">
        <f>COUNTIF($I$499:$I$499,#REF!)</f>
        <v>0</v>
      </c>
    </row>
    <row r="919" spans="17:17" ht="26.85" hidden="1" customHeight="1" x14ac:dyDescent="0.15">
      <c r="Q919" s="14">
        <f>COUNTIF($I$499:$I$499,#REF!)</f>
        <v>0</v>
      </c>
    </row>
    <row r="920" spans="17:17" ht="26.85" hidden="1" customHeight="1" x14ac:dyDescent="0.15">
      <c r="Q920" s="14">
        <f>COUNTIF($I$499:$I$499,#REF!)</f>
        <v>0</v>
      </c>
    </row>
    <row r="921" spans="17:17" ht="26.85" hidden="1" customHeight="1" x14ac:dyDescent="0.15">
      <c r="Q921" s="14">
        <f>COUNTIF($I$499:$I$499,#REF!)</f>
        <v>0</v>
      </c>
    </row>
    <row r="922" spans="17:17" ht="26.85" hidden="1" customHeight="1" x14ac:dyDescent="0.15">
      <c r="Q922" s="14">
        <f>COUNTIF($I$499:$I$499,#REF!)</f>
        <v>0</v>
      </c>
    </row>
    <row r="923" spans="17:17" ht="26.85" hidden="1" customHeight="1" x14ac:dyDescent="0.15">
      <c r="Q923" s="14">
        <f>COUNTIF($I$499:$I$499,#REF!)</f>
        <v>0</v>
      </c>
    </row>
    <row r="924" spans="17:17" ht="26.85" hidden="1" customHeight="1" x14ac:dyDescent="0.15">
      <c r="Q924" s="14">
        <f>COUNTIF($I$499:$I$499,#REF!)</f>
        <v>0</v>
      </c>
    </row>
    <row r="925" spans="17:17" ht="26.85" hidden="1" customHeight="1" x14ac:dyDescent="0.15">
      <c r="Q925" s="14">
        <f>COUNTIF($I$499:$I$499,#REF!)</f>
        <v>0</v>
      </c>
    </row>
    <row r="926" spans="17:17" ht="26.85" hidden="1" customHeight="1" x14ac:dyDescent="0.15">
      <c r="Q926" s="14">
        <f>COUNTIF($I$499:$I$499,#REF!)</f>
        <v>0</v>
      </c>
    </row>
    <row r="927" spans="17:17" ht="26.85" hidden="1" customHeight="1" x14ac:dyDescent="0.15">
      <c r="Q927" s="14">
        <f>COUNTIF($I$499:$I$499,#REF!)</f>
        <v>0</v>
      </c>
    </row>
    <row r="928" spans="17:17" ht="26.85" hidden="1" customHeight="1" x14ac:dyDescent="0.15">
      <c r="Q928" s="14">
        <f>COUNTIF($I$499:$I$499,#REF!)</f>
        <v>0</v>
      </c>
    </row>
    <row r="929" spans="17:17" ht="26.85" hidden="1" customHeight="1" x14ac:dyDescent="0.15">
      <c r="Q929" s="14">
        <f>COUNTIF($I$499:$I$499,#REF!)</f>
        <v>0</v>
      </c>
    </row>
    <row r="930" spans="17:17" ht="26.85" hidden="1" customHeight="1" x14ac:dyDescent="0.15">
      <c r="Q930" s="14">
        <f>COUNTIF($I$499:$I$499,#REF!)</f>
        <v>0</v>
      </c>
    </row>
    <row r="931" spans="17:17" ht="26.85" hidden="1" customHeight="1" x14ac:dyDescent="0.15">
      <c r="Q931" s="14">
        <f>COUNTIF($I$499:$I$499,#REF!)</f>
        <v>0</v>
      </c>
    </row>
    <row r="932" spans="17:17" ht="26.85" hidden="1" customHeight="1" x14ac:dyDescent="0.15">
      <c r="Q932" s="14">
        <f>COUNTIF($I$499:$I$499,#REF!)</f>
        <v>0</v>
      </c>
    </row>
    <row r="933" spans="17:17" ht="26.85" hidden="1" customHeight="1" x14ac:dyDescent="0.15">
      <c r="Q933" s="14">
        <f>COUNTIF($I$499:$I$499,#REF!)</f>
        <v>0</v>
      </c>
    </row>
    <row r="934" spans="17:17" ht="26.85" hidden="1" customHeight="1" x14ac:dyDescent="0.15">
      <c r="Q934" s="14">
        <f>COUNTIF($I$499:$I$499,#REF!)</f>
        <v>0</v>
      </c>
    </row>
    <row r="935" spans="17:17" ht="26.85" hidden="1" customHeight="1" x14ac:dyDescent="0.15">
      <c r="Q935" s="14">
        <f>COUNTIF($I$499:$I$499,#REF!)</f>
        <v>0</v>
      </c>
    </row>
    <row r="936" spans="17:17" ht="26.85" hidden="1" customHeight="1" x14ac:dyDescent="0.15">
      <c r="Q936" s="14">
        <f>COUNTIF($I$499:$I$499,#REF!)</f>
        <v>0</v>
      </c>
    </row>
    <row r="937" spans="17:17" ht="26.85" hidden="1" customHeight="1" x14ac:dyDescent="0.15">
      <c r="Q937" s="14">
        <f>COUNTIF($I$499:$I$499,#REF!)</f>
        <v>0</v>
      </c>
    </row>
    <row r="938" spans="17:17" ht="26.85" hidden="1" customHeight="1" x14ac:dyDescent="0.15">
      <c r="Q938" s="14">
        <f>COUNTIF($I$499:$I$499,#REF!)</f>
        <v>0</v>
      </c>
    </row>
    <row r="939" spans="17:17" ht="26.85" hidden="1" customHeight="1" x14ac:dyDescent="0.15">
      <c r="Q939" s="14">
        <f>COUNTIF($I$499:$I$499,#REF!)</f>
        <v>0</v>
      </c>
    </row>
    <row r="940" spans="17:17" ht="26.85" hidden="1" customHeight="1" x14ac:dyDescent="0.15">
      <c r="Q940" s="14">
        <f>COUNTIF($I$499:$I$499,#REF!)</f>
        <v>0</v>
      </c>
    </row>
    <row r="941" spans="17:17" ht="26.85" hidden="1" customHeight="1" x14ac:dyDescent="0.15">
      <c r="Q941" s="14">
        <f>COUNTIF($I$499:$I$499,#REF!)</f>
        <v>0</v>
      </c>
    </row>
    <row r="942" spans="17:17" ht="26.85" hidden="1" customHeight="1" x14ac:dyDescent="0.15">
      <c r="Q942" s="14">
        <f>COUNTIF($I$499:$I$499,#REF!)</f>
        <v>0</v>
      </c>
    </row>
    <row r="943" spans="17:17" ht="26.85" hidden="1" customHeight="1" x14ac:dyDescent="0.15">
      <c r="Q943" s="14">
        <f>COUNTIF($I$499:$I$499,#REF!)</f>
        <v>0</v>
      </c>
    </row>
    <row r="944" spans="17:17" ht="26.85" hidden="1" customHeight="1" x14ac:dyDescent="0.15">
      <c r="Q944" s="14">
        <f>COUNTIF($I$499:$I$499,#REF!)</f>
        <v>0</v>
      </c>
    </row>
    <row r="945" spans="17:17" ht="26.85" hidden="1" customHeight="1" x14ac:dyDescent="0.15">
      <c r="Q945" s="14">
        <f>COUNTIF($I$499:$I$499,#REF!)</f>
        <v>0</v>
      </c>
    </row>
    <row r="946" spans="17:17" ht="26.85" hidden="1" customHeight="1" x14ac:dyDescent="0.15">
      <c r="Q946" s="14">
        <f>COUNTIF($I$499:$I$499,#REF!)</f>
        <v>0</v>
      </c>
    </row>
    <row r="947" spans="17:17" ht="26.85" hidden="1" customHeight="1" x14ac:dyDescent="0.15">
      <c r="Q947" s="14">
        <f>COUNTIF($I$499:$I$499,#REF!)</f>
        <v>0</v>
      </c>
    </row>
    <row r="948" spans="17:17" ht="26.85" hidden="1" customHeight="1" x14ac:dyDescent="0.15">
      <c r="Q948" s="14">
        <f>COUNTIF($I$499:$I$499,#REF!)</f>
        <v>0</v>
      </c>
    </row>
    <row r="949" spans="17:17" ht="26.85" hidden="1" customHeight="1" x14ac:dyDescent="0.15">
      <c r="Q949" s="14">
        <f>COUNTIF($I$499:$I$499,#REF!)</f>
        <v>0</v>
      </c>
    </row>
    <row r="950" spans="17:17" ht="26.85" hidden="1" customHeight="1" x14ac:dyDescent="0.15">
      <c r="Q950" s="14">
        <f>COUNTIF($I$499:$I$499,#REF!)</f>
        <v>0</v>
      </c>
    </row>
    <row r="951" spans="17:17" ht="26.85" hidden="1" customHeight="1" x14ac:dyDescent="0.15">
      <c r="Q951" s="14">
        <f>COUNTIF($I$499:$I$499,#REF!)</f>
        <v>0</v>
      </c>
    </row>
    <row r="952" spans="17:17" ht="26.85" hidden="1" customHeight="1" x14ac:dyDescent="0.15">
      <c r="Q952" s="14">
        <f>COUNTIF($I$499:$I$499,#REF!)</f>
        <v>0</v>
      </c>
    </row>
    <row r="953" spans="17:17" ht="26.85" hidden="1" customHeight="1" x14ac:dyDescent="0.15">
      <c r="Q953" s="14">
        <f>COUNTIF($I$499:$I$499,#REF!)</f>
        <v>0</v>
      </c>
    </row>
    <row r="954" spans="17:17" ht="26.85" hidden="1" customHeight="1" x14ac:dyDescent="0.15">
      <c r="Q954" s="14">
        <f>COUNTIF($I$499:$I$499,#REF!)</f>
        <v>0</v>
      </c>
    </row>
    <row r="955" spans="17:17" ht="26.85" hidden="1" customHeight="1" x14ac:dyDescent="0.15">
      <c r="Q955" s="14">
        <f>COUNTIF($I$499:$I$499,#REF!)</f>
        <v>0</v>
      </c>
    </row>
    <row r="956" spans="17:17" ht="26.85" hidden="1" customHeight="1" x14ac:dyDescent="0.15">
      <c r="Q956" s="14">
        <f>COUNTIF($I$499:$I$499,#REF!)</f>
        <v>0</v>
      </c>
    </row>
    <row r="957" spans="17:17" ht="26.85" hidden="1" customHeight="1" x14ac:dyDescent="0.15">
      <c r="Q957" s="14">
        <f>COUNTIF($I$499:$I$499,#REF!)</f>
        <v>0</v>
      </c>
    </row>
    <row r="958" spans="17:17" ht="26.85" hidden="1" customHeight="1" x14ac:dyDescent="0.15">
      <c r="Q958" s="14">
        <f>COUNTIF($I$499:$I$499,#REF!)</f>
        <v>0</v>
      </c>
    </row>
    <row r="959" spans="17:17" ht="26.85" hidden="1" customHeight="1" x14ac:dyDescent="0.15">
      <c r="Q959" s="14">
        <f>COUNTIF($I$499:$I$499,#REF!)</f>
        <v>0</v>
      </c>
    </row>
    <row r="960" spans="17:17" ht="26.85" hidden="1" customHeight="1" x14ac:dyDescent="0.15">
      <c r="Q960" s="14">
        <f>COUNTIF($I$499:$I$499,#REF!)</f>
        <v>0</v>
      </c>
    </row>
    <row r="961" spans="17:17" ht="26.85" hidden="1" customHeight="1" x14ac:dyDescent="0.15">
      <c r="Q961" s="14">
        <f>COUNTIF($I$499:$I$499,#REF!)</f>
        <v>0</v>
      </c>
    </row>
    <row r="962" spans="17:17" ht="26.85" hidden="1" customHeight="1" x14ac:dyDescent="0.15">
      <c r="Q962" s="14">
        <f>COUNTIF($I$499:$I$499,#REF!)</f>
        <v>0</v>
      </c>
    </row>
    <row r="963" spans="17:17" ht="26.85" hidden="1" customHeight="1" x14ac:dyDescent="0.15">
      <c r="Q963" s="14">
        <f>COUNTIF($I$499:$I$499,#REF!)</f>
        <v>0</v>
      </c>
    </row>
    <row r="964" spans="17:17" ht="26.85" hidden="1" customHeight="1" x14ac:dyDescent="0.15">
      <c r="Q964" s="14">
        <f>COUNTIF($I$499:$I$499,#REF!)</f>
        <v>0</v>
      </c>
    </row>
    <row r="965" spans="17:17" ht="26.85" hidden="1" customHeight="1" x14ac:dyDescent="0.15">
      <c r="Q965" s="14">
        <f>COUNTIF($I$499:$I$499,#REF!)</f>
        <v>0</v>
      </c>
    </row>
    <row r="966" spans="17:17" ht="26.85" hidden="1" customHeight="1" x14ac:dyDescent="0.15">
      <c r="Q966" s="14">
        <f>COUNTIF($I$499:$I$499,#REF!)</f>
        <v>0</v>
      </c>
    </row>
    <row r="967" spans="17:17" ht="26.85" hidden="1" customHeight="1" x14ac:dyDescent="0.15">
      <c r="Q967" s="14">
        <f>COUNTIF($I$499:$I$499,#REF!)</f>
        <v>0</v>
      </c>
    </row>
    <row r="968" spans="17:17" ht="26.85" hidden="1" customHeight="1" x14ac:dyDescent="0.15">
      <c r="Q968" s="14">
        <f>COUNTIF($I$499:$I$499,#REF!)</f>
        <v>0</v>
      </c>
    </row>
    <row r="969" spans="17:17" ht="26.85" hidden="1" customHeight="1" x14ac:dyDescent="0.15">
      <c r="Q969" s="14">
        <f>COUNTIF($I$499:$I$499,#REF!)</f>
        <v>0</v>
      </c>
    </row>
    <row r="970" spans="17:17" ht="26.85" hidden="1" customHeight="1" x14ac:dyDescent="0.15">
      <c r="Q970" s="14">
        <f>COUNTIF($I$499:$I$499,#REF!)</f>
        <v>0</v>
      </c>
    </row>
    <row r="971" spans="17:17" ht="26.85" hidden="1" customHeight="1" x14ac:dyDescent="0.15">
      <c r="Q971" s="14">
        <f>COUNTIF($I$499:$I$499,#REF!)</f>
        <v>0</v>
      </c>
    </row>
    <row r="972" spans="17:17" ht="26.85" hidden="1" customHeight="1" x14ac:dyDescent="0.15">
      <c r="Q972" s="14">
        <f>COUNTIF($I$499:$I$499,#REF!)</f>
        <v>0</v>
      </c>
    </row>
    <row r="973" spans="17:17" ht="26.85" hidden="1" customHeight="1" x14ac:dyDescent="0.15">
      <c r="Q973" s="14">
        <f>COUNTIF($I$499:$I$499,#REF!)</f>
        <v>0</v>
      </c>
    </row>
    <row r="974" spans="17:17" ht="26.85" hidden="1" customHeight="1" x14ac:dyDescent="0.15">
      <c r="Q974" s="14">
        <f>COUNTIF($I$499:$I$499,#REF!)</f>
        <v>0</v>
      </c>
    </row>
    <row r="975" spans="17:17" ht="26.85" hidden="1" customHeight="1" x14ac:dyDescent="0.15">
      <c r="Q975" s="14">
        <f>COUNTIF($I$499:$I$499,#REF!)</f>
        <v>0</v>
      </c>
    </row>
    <row r="976" spans="17:17" ht="26.85" hidden="1" customHeight="1" x14ac:dyDescent="0.15">
      <c r="Q976" s="14">
        <f>COUNTIF($I$499:$I$499,#REF!)</f>
        <v>0</v>
      </c>
    </row>
    <row r="977" spans="17:17" ht="26.85" hidden="1" customHeight="1" x14ac:dyDescent="0.15">
      <c r="Q977" s="14">
        <f>COUNTIF($I$499:$I$499,#REF!)</f>
        <v>0</v>
      </c>
    </row>
    <row r="978" spans="17:17" ht="26.85" hidden="1" customHeight="1" x14ac:dyDescent="0.15">
      <c r="Q978" s="14">
        <f>COUNTIF($I$499:$I$499,#REF!)</f>
        <v>0</v>
      </c>
    </row>
    <row r="979" spans="17:17" ht="26.85" hidden="1" customHeight="1" x14ac:dyDescent="0.15">
      <c r="Q979" s="14">
        <f>COUNTIF($I$499:$I$499,#REF!)</f>
        <v>0</v>
      </c>
    </row>
    <row r="980" spans="17:17" ht="26.85" hidden="1" customHeight="1" x14ac:dyDescent="0.15">
      <c r="Q980" s="14">
        <f>COUNTIF($I$499:$I$499,#REF!)</f>
        <v>0</v>
      </c>
    </row>
    <row r="981" spans="17:17" ht="26.85" hidden="1" customHeight="1" x14ac:dyDescent="0.15">
      <c r="Q981" s="14">
        <f>COUNTIF($I$499:$I$499,#REF!)</f>
        <v>0</v>
      </c>
    </row>
    <row r="982" spans="17:17" ht="26.85" hidden="1" customHeight="1" x14ac:dyDescent="0.15">
      <c r="Q982" s="14">
        <f>COUNTIF($I$499:$I$499,#REF!)</f>
        <v>0</v>
      </c>
    </row>
    <row r="983" spans="17:17" ht="26.85" hidden="1" customHeight="1" x14ac:dyDescent="0.15">
      <c r="Q983" s="14">
        <f>COUNTIF($I$499:$I$499,#REF!)</f>
        <v>0</v>
      </c>
    </row>
    <row r="984" spans="17:17" ht="26.85" hidden="1" customHeight="1" x14ac:dyDescent="0.15">
      <c r="Q984" s="14">
        <f>COUNTIF($I$499:$I$499,#REF!)</f>
        <v>0</v>
      </c>
    </row>
    <row r="985" spans="17:17" ht="26.85" hidden="1" customHeight="1" x14ac:dyDescent="0.15">
      <c r="Q985" s="14">
        <f>COUNTIF($I$499:$I$499,#REF!)</f>
        <v>0</v>
      </c>
    </row>
    <row r="986" spans="17:17" ht="26.85" hidden="1" customHeight="1" x14ac:dyDescent="0.15">
      <c r="Q986" s="14">
        <f>COUNTIF($I$499:$I$499,#REF!)</f>
        <v>0</v>
      </c>
    </row>
    <row r="987" spans="17:17" ht="26.85" hidden="1" customHeight="1" x14ac:dyDescent="0.15">
      <c r="Q987" s="14">
        <f>COUNTIF($I$499:$I$499,#REF!)</f>
        <v>0</v>
      </c>
    </row>
    <row r="988" spans="17:17" ht="26.85" hidden="1" customHeight="1" x14ac:dyDescent="0.15">
      <c r="Q988" s="14">
        <f>COUNTIF($I$499:$I$499,#REF!)</f>
        <v>0</v>
      </c>
    </row>
    <row r="989" spans="17:17" ht="26.85" hidden="1" customHeight="1" x14ac:dyDescent="0.15">
      <c r="Q989" s="14">
        <f>COUNTIF($I$499:$I$499,#REF!)</f>
        <v>0</v>
      </c>
    </row>
    <row r="990" spans="17:17" ht="26.85" hidden="1" customHeight="1" x14ac:dyDescent="0.15">
      <c r="Q990" s="14">
        <f>COUNTIF($I$499:$I$499,#REF!)</f>
        <v>0</v>
      </c>
    </row>
    <row r="991" spans="17:17" ht="26.85" hidden="1" customHeight="1" x14ac:dyDescent="0.15">
      <c r="Q991" s="14">
        <f>COUNTIF($I$499:$I$499,#REF!)</f>
        <v>0</v>
      </c>
    </row>
    <row r="992" spans="17:17" ht="26.85" hidden="1" customHeight="1" x14ac:dyDescent="0.15">
      <c r="Q992" s="14">
        <f>COUNTIF($I$499:$I$499,#REF!)</f>
        <v>0</v>
      </c>
    </row>
    <row r="993" spans="17:17" ht="26.85" hidden="1" customHeight="1" x14ac:dyDescent="0.15">
      <c r="Q993" s="14">
        <f>COUNTIF($I$499:$I$499,#REF!)</f>
        <v>0</v>
      </c>
    </row>
    <row r="994" spans="17:17" ht="26.85" hidden="1" customHeight="1" x14ac:dyDescent="0.15">
      <c r="Q994" s="14">
        <f>COUNTIF($I$499:$I$499,#REF!)</f>
        <v>0</v>
      </c>
    </row>
    <row r="995" spans="17:17" ht="26.85" hidden="1" customHeight="1" x14ac:dyDescent="0.15">
      <c r="Q995" s="14">
        <f>COUNTIF($I$499:$I$499,#REF!)</f>
        <v>0</v>
      </c>
    </row>
    <row r="996" spans="17:17" ht="26.85" hidden="1" customHeight="1" x14ac:dyDescent="0.15">
      <c r="Q996" s="14">
        <f>COUNTIF($I$499:$I$499,#REF!)</f>
        <v>0</v>
      </c>
    </row>
    <row r="997" spans="17:17" ht="26.85" hidden="1" customHeight="1" x14ac:dyDescent="0.15">
      <c r="Q997" s="14">
        <f>COUNTIF($I$499:$I$499,#REF!)</f>
        <v>0</v>
      </c>
    </row>
    <row r="998" spans="17:17" ht="26.85" hidden="1" customHeight="1" x14ac:dyDescent="0.15">
      <c r="Q998" s="14">
        <f>COUNTIF($I$499:$I$499,#REF!)</f>
        <v>0</v>
      </c>
    </row>
    <row r="999" spans="17:17" ht="26.85" hidden="1" customHeight="1" x14ac:dyDescent="0.15">
      <c r="Q999" s="14">
        <f>COUNTIF($I$499:$I$499,#REF!)</f>
        <v>0</v>
      </c>
    </row>
    <row r="1000" spans="17:17" ht="26.85" hidden="1" customHeight="1" x14ac:dyDescent="0.15">
      <c r="Q1000" s="14">
        <f>COUNTIF($I$499:$I$499,#REF!)</f>
        <v>0</v>
      </c>
    </row>
    <row r="1001" spans="17:17" ht="26.85" hidden="1" customHeight="1" x14ac:dyDescent="0.15">
      <c r="Q1001" s="14">
        <f>COUNTIF($I$499:$I$499,#REF!)</f>
        <v>0</v>
      </c>
    </row>
    <row r="1002" spans="17:17" ht="26.85" hidden="1" customHeight="1" x14ac:dyDescent="0.15">
      <c r="Q1002" s="14">
        <f>COUNTIF($I$499:$I$499,#REF!)</f>
        <v>0</v>
      </c>
    </row>
    <row r="1003" spans="17:17" ht="26.85" hidden="1" customHeight="1" x14ac:dyDescent="0.15">
      <c r="Q1003" s="14">
        <f>COUNTIF($I$499:$I$499,#REF!)</f>
        <v>0</v>
      </c>
    </row>
    <row r="1004" spans="17:17" ht="26.85" hidden="1" customHeight="1" x14ac:dyDescent="0.15">
      <c r="Q1004" s="14">
        <f>COUNTIF($I$499:$I$499,#REF!)</f>
        <v>0</v>
      </c>
    </row>
    <row r="1005" spans="17:17" ht="26.85" hidden="1" customHeight="1" x14ac:dyDescent="0.15">
      <c r="Q1005" s="14">
        <f>COUNTIF($I$499:$I$499,#REF!)</f>
        <v>0</v>
      </c>
    </row>
    <row r="1006" spans="17:17" ht="26.85" hidden="1" customHeight="1" x14ac:dyDescent="0.15">
      <c r="Q1006" s="14">
        <f>COUNTIF($I$499:$I$499,#REF!)</f>
        <v>0</v>
      </c>
    </row>
    <row r="1007" spans="17:17" ht="26.85" hidden="1" customHeight="1" x14ac:dyDescent="0.15">
      <c r="Q1007" s="14">
        <f>COUNTIF($I$499:$I$499,#REF!)</f>
        <v>0</v>
      </c>
    </row>
    <row r="1008" spans="17:17" ht="26.85" hidden="1" customHeight="1" x14ac:dyDescent="0.15">
      <c r="Q1008" s="14">
        <f>COUNTIF($I$499:$I$499,#REF!)</f>
        <v>0</v>
      </c>
    </row>
    <row r="1009" spans="17:17" ht="26.85" hidden="1" customHeight="1" x14ac:dyDescent="0.15">
      <c r="Q1009" s="14">
        <f>COUNTIF($I$499:$I$499,#REF!)</f>
        <v>0</v>
      </c>
    </row>
    <row r="1010" spans="17:17" ht="26.85" hidden="1" customHeight="1" x14ac:dyDescent="0.15">
      <c r="Q1010" s="14">
        <f>COUNTIF($I$499:$I$499,#REF!)</f>
        <v>0</v>
      </c>
    </row>
    <row r="1011" spans="17:17" ht="26.85" hidden="1" customHeight="1" x14ac:dyDescent="0.15">
      <c r="Q1011" s="14">
        <f>COUNTIF($I$499:$I$499,#REF!)</f>
        <v>0</v>
      </c>
    </row>
    <row r="1012" spans="17:17" ht="26.85" hidden="1" customHeight="1" x14ac:dyDescent="0.15">
      <c r="Q1012" s="14">
        <f>COUNTIF($I$499:$I$499,#REF!)</f>
        <v>0</v>
      </c>
    </row>
    <row r="1013" spans="17:17" ht="26.85" hidden="1" customHeight="1" x14ac:dyDescent="0.15">
      <c r="Q1013" s="14">
        <f>COUNTIF($I$499:$I$499,#REF!)</f>
        <v>0</v>
      </c>
    </row>
    <row r="1014" spans="17:17" ht="26.85" hidden="1" customHeight="1" x14ac:dyDescent="0.15">
      <c r="Q1014" s="14">
        <f>COUNTIF($I$499:$I$499,#REF!)</f>
        <v>0</v>
      </c>
    </row>
    <row r="1015" spans="17:17" ht="26.85" hidden="1" customHeight="1" x14ac:dyDescent="0.15">
      <c r="Q1015" s="14">
        <f>COUNTIF($I$499:$I$499,#REF!)</f>
        <v>0</v>
      </c>
    </row>
    <row r="1016" spans="17:17" ht="26.85" hidden="1" customHeight="1" x14ac:dyDescent="0.15">
      <c r="Q1016" s="14">
        <f>COUNTIF($I$499:$I$499,#REF!)</f>
        <v>0</v>
      </c>
    </row>
    <row r="1017" spans="17:17" ht="26.85" hidden="1" customHeight="1" x14ac:dyDescent="0.15">
      <c r="Q1017" s="14">
        <f>COUNTIF($I$499:$I$499,#REF!)</f>
        <v>0</v>
      </c>
    </row>
    <row r="1018" spans="17:17" ht="26.85" hidden="1" customHeight="1" x14ac:dyDescent="0.15">
      <c r="Q1018" s="14">
        <f>COUNTIF($I$499:$I$499,#REF!)</f>
        <v>0</v>
      </c>
    </row>
    <row r="1019" spans="17:17" ht="26.85" hidden="1" customHeight="1" x14ac:dyDescent="0.15">
      <c r="Q1019" s="14">
        <f>COUNTIF($I$499:$I$499,#REF!)</f>
        <v>0</v>
      </c>
    </row>
    <row r="1020" spans="17:17" ht="26.85" hidden="1" customHeight="1" x14ac:dyDescent="0.15">
      <c r="Q1020" s="14">
        <f>COUNTIF($I$499:$I$499,#REF!)</f>
        <v>0</v>
      </c>
    </row>
    <row r="1021" spans="17:17" ht="26.85" hidden="1" customHeight="1" x14ac:dyDescent="0.15">
      <c r="Q1021" s="14">
        <f>COUNTIF($I$499:$I$499,#REF!)</f>
        <v>0</v>
      </c>
    </row>
    <row r="1022" spans="17:17" ht="26.85" hidden="1" customHeight="1" x14ac:dyDescent="0.15">
      <c r="Q1022" s="14">
        <f>COUNTIF($I$499:$I$499,#REF!)</f>
        <v>0</v>
      </c>
    </row>
    <row r="1023" spans="17:17" ht="26.85" hidden="1" customHeight="1" x14ac:dyDescent="0.15">
      <c r="Q1023" s="14">
        <f>COUNTIF($I$499:$I$499,#REF!)</f>
        <v>0</v>
      </c>
    </row>
    <row r="1024" spans="17:17" ht="26.85" hidden="1" customHeight="1" x14ac:dyDescent="0.15">
      <c r="Q1024" s="14">
        <f>COUNTIF($I$499:$I$499,#REF!)</f>
        <v>0</v>
      </c>
    </row>
    <row r="1025" spans="17:17" ht="26.85" hidden="1" customHeight="1" x14ac:dyDescent="0.15">
      <c r="Q1025" s="14">
        <f>COUNTIF($I$499:$I$499,#REF!)</f>
        <v>0</v>
      </c>
    </row>
    <row r="1026" spans="17:17" ht="26.85" hidden="1" customHeight="1" x14ac:dyDescent="0.15">
      <c r="Q1026" s="14">
        <f>COUNTIF($I$499:$I$499,#REF!)</f>
        <v>0</v>
      </c>
    </row>
    <row r="1027" spans="17:17" ht="26.85" hidden="1" customHeight="1" x14ac:dyDescent="0.15">
      <c r="Q1027" s="14">
        <f>COUNTIF($I$499:$I$499,#REF!)</f>
        <v>0</v>
      </c>
    </row>
    <row r="1028" spans="17:17" ht="26.85" hidden="1" customHeight="1" x14ac:dyDescent="0.15">
      <c r="Q1028" s="14">
        <f>COUNTIF($I$499:$I$499,#REF!)</f>
        <v>0</v>
      </c>
    </row>
    <row r="1029" spans="17:17" ht="26.85" hidden="1" customHeight="1" x14ac:dyDescent="0.15">
      <c r="Q1029" s="14">
        <f>COUNTIF($I$499:$I$499,#REF!)</f>
        <v>0</v>
      </c>
    </row>
    <row r="1030" spans="17:17" ht="26.85" hidden="1" customHeight="1" x14ac:dyDescent="0.15">
      <c r="Q1030" s="14">
        <f>COUNTIF($I$499:$I$499,#REF!)</f>
        <v>0</v>
      </c>
    </row>
    <row r="1031" spans="17:17" ht="26.85" hidden="1" customHeight="1" x14ac:dyDescent="0.15">
      <c r="Q1031" s="14">
        <f>COUNTIF($I$499:$I$499,#REF!)</f>
        <v>0</v>
      </c>
    </row>
    <row r="1032" spans="17:17" ht="26.85" hidden="1" customHeight="1" x14ac:dyDescent="0.15">
      <c r="Q1032" s="14">
        <f>COUNTIF($I$499:$I$499,#REF!)</f>
        <v>0</v>
      </c>
    </row>
    <row r="1033" spans="17:17" ht="26.85" hidden="1" customHeight="1" x14ac:dyDescent="0.15">
      <c r="Q1033" s="14">
        <f>COUNTIF($I$499:$I$499,#REF!)</f>
        <v>0</v>
      </c>
    </row>
    <row r="1034" spans="17:17" ht="26.85" hidden="1" customHeight="1" x14ac:dyDescent="0.15">
      <c r="Q1034" s="14">
        <f>COUNTIF($I$499:$I$499,#REF!)</f>
        <v>0</v>
      </c>
    </row>
    <row r="1035" spans="17:17" ht="26.85" hidden="1" customHeight="1" x14ac:dyDescent="0.15">
      <c r="Q1035" s="14">
        <f>COUNTIF($I$499:$I$499,#REF!)</f>
        <v>0</v>
      </c>
    </row>
    <row r="1036" spans="17:17" ht="26.85" hidden="1" customHeight="1" x14ac:dyDescent="0.15">
      <c r="Q1036" s="14">
        <f>COUNTIF($I$499:$I$499,#REF!)</f>
        <v>0</v>
      </c>
    </row>
    <row r="1037" spans="17:17" ht="26.85" hidden="1" customHeight="1" x14ac:dyDescent="0.15">
      <c r="Q1037" s="14">
        <f>COUNTIF($I$499:$I$499,#REF!)</f>
        <v>0</v>
      </c>
    </row>
    <row r="1038" spans="17:17" ht="26.85" hidden="1" customHeight="1" x14ac:dyDescent="0.15">
      <c r="Q1038" s="14">
        <f>COUNTIF($I$499:$I$499,#REF!)</f>
        <v>0</v>
      </c>
    </row>
    <row r="1039" spans="17:17" ht="26.85" hidden="1" customHeight="1" x14ac:dyDescent="0.15">
      <c r="Q1039" s="14">
        <f>COUNTIF($I$499:$I$499,#REF!)</f>
        <v>0</v>
      </c>
    </row>
    <row r="1040" spans="17:17" ht="26.85" hidden="1" customHeight="1" x14ac:dyDescent="0.15">
      <c r="Q1040" s="14">
        <f>COUNTIF($I$499:$I$499,#REF!)</f>
        <v>0</v>
      </c>
    </row>
    <row r="1041" spans="17:17" ht="26.85" hidden="1" customHeight="1" x14ac:dyDescent="0.15">
      <c r="Q1041" s="14">
        <f>COUNTIF($I$499:$I$499,#REF!)</f>
        <v>0</v>
      </c>
    </row>
    <row r="1042" spans="17:17" ht="26.85" hidden="1" customHeight="1" x14ac:dyDescent="0.15">
      <c r="Q1042" s="14">
        <f>COUNTIF($I$499:$I$499,#REF!)</f>
        <v>0</v>
      </c>
    </row>
    <row r="1043" spans="17:17" ht="26.85" hidden="1" customHeight="1" x14ac:dyDescent="0.15">
      <c r="Q1043" s="14">
        <f>COUNTIF($I$499:$I$499,#REF!)</f>
        <v>0</v>
      </c>
    </row>
    <row r="1044" spans="17:17" ht="26.85" hidden="1" customHeight="1" x14ac:dyDescent="0.15">
      <c r="Q1044" s="14">
        <f>COUNTIF($I$499:$I$499,#REF!)</f>
        <v>0</v>
      </c>
    </row>
    <row r="1045" spans="17:17" ht="26.85" hidden="1" customHeight="1" x14ac:dyDescent="0.15">
      <c r="Q1045" s="14">
        <f>COUNTIF($I$499:$I$499,#REF!)</f>
        <v>0</v>
      </c>
    </row>
    <row r="1046" spans="17:17" ht="26.85" hidden="1" customHeight="1" x14ac:dyDescent="0.15">
      <c r="Q1046" s="14">
        <f>COUNTIF($I$499:$I$499,#REF!)</f>
        <v>0</v>
      </c>
    </row>
    <row r="1047" spans="17:17" ht="26.85" hidden="1" customHeight="1" x14ac:dyDescent="0.15">
      <c r="Q1047" s="14">
        <f>COUNTIF($I$499:$I$499,#REF!)</f>
        <v>0</v>
      </c>
    </row>
    <row r="1048" spans="17:17" ht="26.85" hidden="1" customHeight="1" x14ac:dyDescent="0.15">
      <c r="Q1048" s="14">
        <f>COUNTIF($I$499:$I$499,#REF!)</f>
        <v>0</v>
      </c>
    </row>
    <row r="1049" spans="17:17" ht="26.85" hidden="1" customHeight="1" x14ac:dyDescent="0.15">
      <c r="Q1049" s="14">
        <f>COUNTIF($I$499:$I$499,#REF!)</f>
        <v>0</v>
      </c>
    </row>
    <row r="1050" spans="17:17" ht="26.85" hidden="1" customHeight="1" x14ac:dyDescent="0.15">
      <c r="Q1050" s="14">
        <f>COUNTIF($I$499:$I$499,#REF!)</f>
        <v>0</v>
      </c>
    </row>
    <row r="1051" spans="17:17" ht="26.85" hidden="1" customHeight="1" x14ac:dyDescent="0.15">
      <c r="Q1051" s="14">
        <f>COUNTIF($I$499:$I$499,#REF!)</f>
        <v>0</v>
      </c>
    </row>
    <row r="1052" spans="17:17" ht="26.85" hidden="1" customHeight="1" x14ac:dyDescent="0.15">
      <c r="Q1052" s="14">
        <f>COUNTIF($I$499:$I$499,#REF!)</f>
        <v>0</v>
      </c>
    </row>
    <row r="1053" spans="17:17" ht="26.85" hidden="1" customHeight="1" x14ac:dyDescent="0.15">
      <c r="Q1053" s="14">
        <f>COUNTIF($I$499:$I$499,#REF!)</f>
        <v>0</v>
      </c>
    </row>
    <row r="1054" spans="17:17" ht="26.85" hidden="1" customHeight="1" x14ac:dyDescent="0.15">
      <c r="Q1054" s="14">
        <f>COUNTIF($I$499:$I$499,#REF!)</f>
        <v>0</v>
      </c>
    </row>
    <row r="1055" spans="17:17" ht="26.85" hidden="1" customHeight="1" x14ac:dyDescent="0.15">
      <c r="Q1055" s="14">
        <f>COUNTIF($I$499:$I$499,#REF!)</f>
        <v>0</v>
      </c>
    </row>
    <row r="1056" spans="17:17" ht="26.85" hidden="1" customHeight="1" x14ac:dyDescent="0.15">
      <c r="Q1056" s="14">
        <f>COUNTIF($I$499:$I$499,#REF!)</f>
        <v>0</v>
      </c>
    </row>
    <row r="1057" spans="17:17" ht="26.85" hidden="1" customHeight="1" x14ac:dyDescent="0.15">
      <c r="Q1057" s="14">
        <f>COUNTIF($I$499:$I$499,#REF!)</f>
        <v>0</v>
      </c>
    </row>
    <row r="1058" spans="17:17" ht="26.85" hidden="1" customHeight="1" x14ac:dyDescent="0.15">
      <c r="Q1058" s="14">
        <f>COUNTIF($I$499:$I$499,#REF!)</f>
        <v>0</v>
      </c>
    </row>
    <row r="1059" spans="17:17" ht="26.85" hidden="1" customHeight="1" x14ac:dyDescent="0.15">
      <c r="Q1059" s="14">
        <f>COUNTIF($I$499:$I$499,#REF!)</f>
        <v>0</v>
      </c>
    </row>
    <row r="1060" spans="17:17" ht="26.85" hidden="1" customHeight="1" x14ac:dyDescent="0.15">
      <c r="Q1060" s="14">
        <f>COUNTIF($I$499:$I$499,#REF!)</f>
        <v>0</v>
      </c>
    </row>
    <row r="1061" spans="17:17" ht="26.85" hidden="1" customHeight="1" x14ac:dyDescent="0.15">
      <c r="Q1061" s="14">
        <f>COUNTIF($I$499:$I$499,#REF!)</f>
        <v>0</v>
      </c>
    </row>
    <row r="1062" spans="17:17" ht="26.85" hidden="1" customHeight="1" x14ac:dyDescent="0.15">
      <c r="Q1062" s="14">
        <f>COUNTIF($I$499:$I$499,#REF!)</f>
        <v>0</v>
      </c>
    </row>
    <row r="1063" spans="17:17" ht="26.85" hidden="1" customHeight="1" x14ac:dyDescent="0.15">
      <c r="Q1063" s="14">
        <f>COUNTIF($I$499:$I$499,#REF!)</f>
        <v>0</v>
      </c>
    </row>
    <row r="1064" spans="17:17" ht="26.85" hidden="1" customHeight="1" x14ac:dyDescent="0.15">
      <c r="Q1064" s="14">
        <f>COUNTIF($I$499:$I$499,#REF!)</f>
        <v>0</v>
      </c>
    </row>
    <row r="1065" spans="17:17" ht="26.85" hidden="1" customHeight="1" x14ac:dyDescent="0.15">
      <c r="Q1065" s="14">
        <f>COUNTIF($I$499:$I$499,#REF!)</f>
        <v>0</v>
      </c>
    </row>
    <row r="1066" spans="17:17" ht="26.85" hidden="1" customHeight="1" x14ac:dyDescent="0.15">
      <c r="Q1066" s="14">
        <f>COUNTIF($I$499:$I$499,#REF!)</f>
        <v>0</v>
      </c>
    </row>
    <row r="1067" spans="17:17" ht="26.85" hidden="1" customHeight="1" x14ac:dyDescent="0.15">
      <c r="Q1067" s="14">
        <f>COUNTIF($I$499:$I$499,#REF!)</f>
        <v>0</v>
      </c>
    </row>
    <row r="1068" spans="17:17" ht="26.85" hidden="1" customHeight="1" x14ac:dyDescent="0.15">
      <c r="Q1068" s="14">
        <f>COUNTIF($I$499:$I$499,#REF!)</f>
        <v>0</v>
      </c>
    </row>
    <row r="1069" spans="17:17" ht="26.85" hidden="1" customHeight="1" x14ac:dyDescent="0.15">
      <c r="Q1069" s="14">
        <f>COUNTIF($I$499:$I$499,#REF!)</f>
        <v>0</v>
      </c>
    </row>
    <row r="1070" spans="17:17" ht="26.85" hidden="1" customHeight="1" x14ac:dyDescent="0.15">
      <c r="Q1070" s="14">
        <f>COUNTIF($I$499:$I$499,#REF!)</f>
        <v>0</v>
      </c>
    </row>
    <row r="1071" spans="17:17" ht="26.85" hidden="1" customHeight="1" x14ac:dyDescent="0.15">
      <c r="Q1071" s="14">
        <f>COUNTIF($I$499:$I$499,#REF!)</f>
        <v>0</v>
      </c>
    </row>
    <row r="1072" spans="17:17" ht="26.85" hidden="1" customHeight="1" x14ac:dyDescent="0.15">
      <c r="Q1072" s="14">
        <f>COUNTIF($I$499:$I$499,#REF!)</f>
        <v>0</v>
      </c>
    </row>
  </sheetData>
  <protectedRanges>
    <protectedRange sqref="A73:C576 A590:C590 A618:C618 A652:C652 A679:C679 A704:C704 A731:C731 A754:C754 A771:C771 A784:C784 A799:C799" name="分類"/>
    <protectedRange sqref="F73:F576 F590 F618 F652 F679 F704 F731 F754 F771 F784 F799" name="小分類名称"/>
    <protectedRange sqref="G73:G576 G590 G618 G652 G679 G704 G731 G754 G771 G784 G799" name="適用種別"/>
    <protectedRange sqref="I73:I576 I587:I817" name="簿冊名"/>
    <protectedRange sqref="J73:J576 J590 J618 J652 J679 J704 J731 J754 J771 J784 J799" name="冊数"/>
    <protectedRange sqref="L474:L498 K420 K386 K358 K325 L500:L523 K289 K244 K188 K132 K189:L206 K73 K373 K337 K74:L86 K301 K260 K207 K148 K87 K451:L472 K542 K550 K543:L549 K450 K473:K524 K421:L449 K387:L419 K374:L385 K88:L131 K149:L187 K133:L147 K245:M259 K208:L243 K359:L372 K261:L288 K326:L336 K302:M324 K338:L357 K290:M300 K551:L576 K590:L590 K618:L618 K652:L652 K679:L679 K704:L704 K525:L541 K731:L731 K754:L754 K771:L771 K784:L784 K799:L799" name="登録日"/>
    <protectedRange sqref="N245:P259 M73:P244 M260:P289 M301:P301 N290:P300 N302:P324 O577:P589 M554:P554 O555:P555 O551:P553 M573:P576 M325:P358 M590:N590 M618:N618 M373:P373 N359:P372 M385:P386 N374:P384 M419:P420 N387:P418 M652:N652 M679:N679 M449:P450 N421:P448 N451:P471 M704:N704 M731:N731 M754:N754 M771:N771 M472:P549 M784:N784 N571:P572 M799:N799" name="廃棄日･備考"/>
    <protectedRange sqref="A577:C589 A591:C617 A619:C651 A653:C678 A680:C703 A705:C730 A732:C753 A755:C770 A772:C783 A785:C798 A800:C817" name="分類_2"/>
    <protectedRange sqref="F577:F589 F591:F617 F619:F651 F653:F678 F680:F703 F705:F730 F732:F753 F755:F770 F772:F783 F785:F798 F800:F817" name="小分類名称_2"/>
    <protectedRange sqref="G577:G589 G591:G617 G619:G651 G653:G678 G680:G703 G705:G730 G732:G753 G755:G770 G772:G783 G785:G798 G800:G817" name="適用種別_1"/>
    <protectedRange sqref="I577:I586" name="簿冊名_1"/>
    <protectedRange sqref="J577:J589 J591:J617 J619:J651 J653:J678 J680:J703 J705:J730 J732:J753 J755:J770 J772:J783 J785:J798 J800:J817" name="冊数_1"/>
    <protectedRange sqref="K577:K589 K591:K617 K619:K651 K653:K678 K680:K703 K705:K730 K732:K753 K755:K770 K772:K783 K785:K798 K800:K817" name="登録日_1"/>
    <protectedRange sqref="M577:N589 M591:N617 M619:N651 M653:N678 M680:N703 M705:N730 M732:N753 M755:N770 M772:N783 M785:N798 M800:N817" name="廃棄日･備考_1"/>
  </protectedRanges>
  <autoFilter ref="A71:Q1072" xr:uid="{00000000-0009-0000-0000-000001000000}">
    <filterColumn colId="3" showButton="0"/>
    <filterColumn colId="4" showButton="0"/>
    <filterColumn colId="10">
      <customFilters>
        <customFilter operator="notEqual" val=" "/>
      </customFilters>
    </filterColumn>
    <filterColumn colId="12">
      <filters blank="1"/>
    </filterColumn>
  </autoFilter>
  <mergeCells count="14">
    <mergeCell ref="H70:H71"/>
    <mergeCell ref="A70:A71"/>
    <mergeCell ref="B70:B71"/>
    <mergeCell ref="C70:C71"/>
    <mergeCell ref="D70:F71"/>
    <mergeCell ref="G70:G71"/>
    <mergeCell ref="J69:N69"/>
    <mergeCell ref="Q70:Q71"/>
    <mergeCell ref="I70:I71"/>
    <mergeCell ref="J70:J71"/>
    <mergeCell ref="K70:K71"/>
    <mergeCell ref="L70:M70"/>
    <mergeCell ref="N70:N71"/>
    <mergeCell ref="P70:P71"/>
  </mergeCells>
  <phoneticPr fontId="2"/>
  <conditionalFormatting sqref="M421">
    <cfRule type="cellIs" dxfId="67" priority="50" operator="between">
      <formula>43586</formula>
      <formula>43830</formula>
    </cfRule>
  </conditionalFormatting>
  <conditionalFormatting sqref="M451">
    <cfRule type="cellIs" dxfId="66" priority="22" operator="between">
      <formula>43586</formula>
      <formula>43830</formula>
    </cfRule>
  </conditionalFormatting>
  <conditionalFormatting sqref="M452">
    <cfRule type="cellIs" dxfId="65" priority="21" operator="between">
      <formula>43586</formula>
      <formula>43830</formula>
    </cfRule>
  </conditionalFormatting>
  <conditionalFormatting sqref="M453">
    <cfRule type="cellIs" dxfId="64" priority="20" operator="between">
      <formula>43586</formula>
      <formula>43830</formula>
    </cfRule>
  </conditionalFormatting>
  <conditionalFormatting sqref="M454">
    <cfRule type="cellIs" dxfId="63" priority="19" operator="between">
      <formula>43586</formula>
      <formula>43830</formula>
    </cfRule>
  </conditionalFormatting>
  <conditionalFormatting sqref="M455">
    <cfRule type="cellIs" dxfId="62" priority="18" operator="between">
      <formula>43586</formula>
      <formula>43830</formula>
    </cfRule>
  </conditionalFormatting>
  <conditionalFormatting sqref="M456">
    <cfRule type="cellIs" dxfId="61" priority="17" operator="between">
      <formula>43586</formula>
      <formula>43830</formula>
    </cfRule>
  </conditionalFormatting>
  <conditionalFormatting sqref="M457">
    <cfRule type="cellIs" dxfId="60" priority="16" operator="between">
      <formula>43586</formula>
      <formula>43830</formula>
    </cfRule>
  </conditionalFormatting>
  <conditionalFormatting sqref="M458">
    <cfRule type="cellIs" dxfId="59" priority="15" operator="between">
      <formula>43586</formula>
      <formula>43830</formula>
    </cfRule>
  </conditionalFormatting>
  <conditionalFormatting sqref="M459">
    <cfRule type="cellIs" dxfId="58" priority="14" operator="between">
      <formula>43586</formula>
      <formula>43830</formula>
    </cfRule>
  </conditionalFormatting>
  <conditionalFormatting sqref="M460">
    <cfRule type="cellIs" dxfId="57" priority="13" operator="between">
      <formula>43586</formula>
      <formula>43830</formula>
    </cfRule>
  </conditionalFormatting>
  <conditionalFormatting sqref="M461">
    <cfRule type="cellIs" dxfId="56" priority="12" operator="between">
      <formula>43586</formula>
      <formula>43830</formula>
    </cfRule>
  </conditionalFormatting>
  <conditionalFormatting sqref="M462">
    <cfRule type="cellIs" dxfId="55" priority="11" operator="between">
      <formula>43586</formula>
      <formula>43830</formula>
    </cfRule>
  </conditionalFormatting>
  <conditionalFormatting sqref="M463">
    <cfRule type="cellIs" dxfId="54" priority="10" operator="between">
      <formula>43586</formula>
      <formula>43830</formula>
    </cfRule>
  </conditionalFormatting>
  <conditionalFormatting sqref="M464">
    <cfRule type="cellIs" dxfId="53" priority="9" operator="between">
      <formula>43586</formula>
      <formula>43830</formula>
    </cfRule>
  </conditionalFormatting>
  <conditionalFormatting sqref="M465">
    <cfRule type="cellIs" dxfId="52" priority="8" operator="between">
      <formula>43586</formula>
      <formula>43830</formula>
    </cfRule>
  </conditionalFormatting>
  <conditionalFormatting sqref="M466">
    <cfRule type="cellIs" dxfId="51" priority="7" operator="between">
      <formula>43586</formula>
      <formula>43830</formula>
    </cfRule>
  </conditionalFormatting>
  <conditionalFormatting sqref="M467">
    <cfRule type="cellIs" dxfId="50" priority="6" operator="between">
      <formula>43586</formula>
      <formula>43830</formula>
    </cfRule>
  </conditionalFormatting>
  <conditionalFormatting sqref="M468">
    <cfRule type="cellIs" dxfId="49" priority="5" operator="between">
      <formula>43586</formula>
      <formula>43830</formula>
    </cfRule>
  </conditionalFormatting>
  <conditionalFormatting sqref="M469">
    <cfRule type="cellIs" dxfId="48" priority="4" operator="between">
      <formula>43586</formula>
      <formula>43830</formula>
    </cfRule>
  </conditionalFormatting>
  <conditionalFormatting sqref="M470">
    <cfRule type="cellIs" dxfId="47" priority="3" operator="between">
      <formula>43586</formula>
      <formula>43830</formula>
    </cfRule>
  </conditionalFormatting>
  <conditionalFormatting sqref="M471">
    <cfRule type="cellIs" dxfId="46" priority="2" operator="between">
      <formula>43586</formula>
      <formula>43830</formula>
    </cfRule>
  </conditionalFormatting>
  <conditionalFormatting sqref="M422:M448">
    <cfRule type="cellIs" dxfId="45" priority="1" operator="between">
      <formula>43586</formula>
      <formula>43830</formula>
    </cfRule>
  </conditionalFormatting>
  <dataValidations count="5">
    <dataValidation allowBlank="1" showErrorMessage="1" promptTitle="小分類ファイル名" prompt="直接入力してください" sqref="F577:F589 F591:F617 F619:F651 F653:F678 F680:F817" xr:uid="{00000000-0002-0000-0100-000000000000}"/>
    <dataValidation type="list" allowBlank="1" showInputMessage="1" showErrorMessage="1" sqref="G73:G817" xr:uid="{00000000-0002-0000-0100-000001000000}">
      <formula1>$B$2:$B$5</formula1>
    </dataValidation>
    <dataValidation type="list" allowBlank="1" showInputMessage="1" showErrorMessage="1" sqref="C73:C817" xr:uid="{00000000-0002-0000-0100-000002000000}">
      <formula1>$A$1:$A$9</formula1>
    </dataValidation>
    <dataValidation type="list" allowBlank="1" showInputMessage="1" showErrorMessage="1" sqref="B73:B817" xr:uid="{00000000-0002-0000-0100-000003000000}">
      <formula1>$A$1:$A$10</formula1>
    </dataValidation>
    <dataValidation type="list" allowBlank="1" showInputMessage="1" showErrorMessage="1" sqref="A73:A817" xr:uid="{00000000-0002-0000-0100-000004000000}">
      <formula1>$A$1:$A$16</formula1>
    </dataValidation>
  </dataValidations>
  <pageMargins left="0.39370078740157483" right="0.39370078740157483" top="0.78740157480314965" bottom="0.39370078740157483" header="0.51181102362204722" footer="0.11811023622047245"/>
  <pageSetup paperSize="9" scale="98" firstPageNumber="13" fitToHeight="0" orientation="landscape" useFirstPageNumber="1" r:id="rId1"/>
  <headerFooter alignWithMargins="0">
    <oddFooter>&amp;L&amp;A&amp;R&amp;Z&amp;F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B0F0"/>
    <pageSetUpPr fitToPage="1"/>
  </sheetPr>
  <dimension ref="A1:IV943"/>
  <sheetViews>
    <sheetView view="pageBreakPreview" topLeftCell="A69" zoomScale="80" zoomScaleNormal="85" zoomScaleSheetLayoutView="80" zoomScalePageLayoutView="75" workbookViewId="0">
      <pane ySplit="3" topLeftCell="A72" activePane="bottomLeft" state="frozen"/>
      <selection activeCell="I803" sqref="I803"/>
      <selection pane="bottomLeft" activeCell="N154" sqref="N154"/>
    </sheetView>
  </sheetViews>
  <sheetFormatPr defaultRowHeight="14.25" x14ac:dyDescent="0.15"/>
  <cols>
    <col min="1" max="3" width="5.625" style="27" customWidth="1"/>
    <col min="4" max="4" width="10" style="26" customWidth="1"/>
    <col min="5" max="5" width="8.625" style="26" customWidth="1"/>
    <col min="6" max="6" width="9.625" style="27" customWidth="1"/>
    <col min="7" max="7" width="6.875" style="27" customWidth="1"/>
    <col min="8" max="8" width="6.875" style="49" customWidth="1"/>
    <col min="9" max="9" width="43.625" style="72" customWidth="1"/>
    <col min="10" max="10" width="5.75" style="74" customWidth="1"/>
    <col min="11" max="13" width="9.125" style="30" customWidth="1"/>
    <col min="14" max="14" width="9.625" style="27" customWidth="1"/>
    <col min="15" max="15" width="2.625" style="27" customWidth="1"/>
    <col min="16" max="16" width="9.625" style="27" customWidth="1"/>
    <col min="17" max="19" width="9" style="14"/>
    <col min="20" max="20" width="4.875" style="14" customWidth="1"/>
    <col min="21" max="16384" width="9" style="14"/>
  </cols>
  <sheetData>
    <row r="1" spans="1:5" hidden="1" x14ac:dyDescent="0.15">
      <c r="A1" s="45" t="s">
        <v>44</v>
      </c>
      <c r="B1" s="32" t="s">
        <v>137</v>
      </c>
      <c r="C1" s="32" t="s">
        <v>12</v>
      </c>
      <c r="D1" s="46"/>
      <c r="E1" s="288" t="s">
        <v>760</v>
      </c>
    </row>
    <row r="2" spans="1:5" hidden="1" x14ac:dyDescent="0.15">
      <c r="A2" s="45" t="s">
        <v>454</v>
      </c>
      <c r="B2" s="38" t="s">
        <v>146</v>
      </c>
      <c r="C2" s="38" t="s">
        <v>150</v>
      </c>
      <c r="D2" s="46"/>
      <c r="E2" s="288" t="s">
        <v>761</v>
      </c>
    </row>
    <row r="3" spans="1:5" hidden="1" x14ac:dyDescent="0.15">
      <c r="A3" s="45" t="s">
        <v>455</v>
      </c>
      <c r="B3" s="38" t="s">
        <v>147</v>
      </c>
      <c r="C3" s="38" t="s">
        <v>151</v>
      </c>
      <c r="D3" s="46">
        <v>3650</v>
      </c>
      <c r="E3" s="288" t="s">
        <v>762</v>
      </c>
    </row>
    <row r="4" spans="1:5" hidden="1" x14ac:dyDescent="0.15">
      <c r="A4" s="45" t="s">
        <v>456</v>
      </c>
      <c r="B4" s="38" t="s">
        <v>148</v>
      </c>
      <c r="C4" s="38" t="s">
        <v>152</v>
      </c>
      <c r="D4" s="46">
        <v>1825</v>
      </c>
      <c r="E4" s="288" t="s">
        <v>763</v>
      </c>
    </row>
    <row r="5" spans="1:5" hidden="1" x14ac:dyDescent="0.15">
      <c r="A5" s="45" t="s">
        <v>457</v>
      </c>
      <c r="B5" s="38" t="s">
        <v>149</v>
      </c>
      <c r="C5" s="38" t="s">
        <v>153</v>
      </c>
      <c r="D5" s="46">
        <v>730</v>
      </c>
      <c r="E5" s="288" t="s">
        <v>764</v>
      </c>
    </row>
    <row r="6" spans="1:5" hidden="1" x14ac:dyDescent="0.15">
      <c r="A6" s="45" t="s">
        <v>458</v>
      </c>
      <c r="B6" s="45"/>
      <c r="E6" s="288" t="s">
        <v>1648</v>
      </c>
    </row>
    <row r="7" spans="1:5" hidden="1" x14ac:dyDescent="0.15">
      <c r="A7" s="45" t="s">
        <v>459</v>
      </c>
      <c r="B7" s="45"/>
      <c r="E7" s="288" t="s">
        <v>766</v>
      </c>
    </row>
    <row r="8" spans="1:5" hidden="1" x14ac:dyDescent="0.15">
      <c r="A8" s="45" t="s">
        <v>460</v>
      </c>
      <c r="B8" s="45"/>
      <c r="E8" s="288" t="s">
        <v>767</v>
      </c>
    </row>
    <row r="9" spans="1:5" hidden="1" x14ac:dyDescent="0.15">
      <c r="A9" s="45" t="s">
        <v>461</v>
      </c>
      <c r="B9" s="45"/>
      <c r="E9" s="288" t="s">
        <v>768</v>
      </c>
    </row>
    <row r="10" spans="1:5" hidden="1" x14ac:dyDescent="0.15">
      <c r="A10" s="45" t="s">
        <v>462</v>
      </c>
      <c r="B10" s="45"/>
      <c r="E10" s="288" t="s">
        <v>769</v>
      </c>
    </row>
    <row r="11" spans="1:5" hidden="1" x14ac:dyDescent="0.15">
      <c r="A11" s="45" t="s">
        <v>463</v>
      </c>
      <c r="B11" s="45"/>
      <c r="E11" s="288" t="s">
        <v>770</v>
      </c>
    </row>
    <row r="12" spans="1:5" hidden="1" x14ac:dyDescent="0.15">
      <c r="A12" s="45" t="s">
        <v>464</v>
      </c>
      <c r="B12" s="45"/>
      <c r="E12" s="288" t="s">
        <v>771</v>
      </c>
    </row>
    <row r="13" spans="1:5" hidden="1" x14ac:dyDescent="0.15">
      <c r="A13" s="45" t="s">
        <v>465</v>
      </c>
      <c r="B13" s="45"/>
      <c r="E13" s="288" t="s">
        <v>772</v>
      </c>
    </row>
    <row r="14" spans="1:5" hidden="1" x14ac:dyDescent="0.15">
      <c r="A14" s="45" t="s">
        <v>466</v>
      </c>
      <c r="B14" s="45"/>
      <c r="E14" s="288" t="s">
        <v>773</v>
      </c>
    </row>
    <row r="15" spans="1:5" hidden="1" x14ac:dyDescent="0.15">
      <c r="A15" s="45" t="s">
        <v>468</v>
      </c>
      <c r="B15" s="45"/>
      <c r="E15" s="288" t="s">
        <v>774</v>
      </c>
    </row>
    <row r="16" spans="1:5" hidden="1" x14ac:dyDescent="0.15">
      <c r="A16" s="45" t="s">
        <v>469</v>
      </c>
      <c r="B16" s="45"/>
      <c r="E16" s="288" t="s">
        <v>775</v>
      </c>
    </row>
    <row r="17" spans="1:5" ht="13.5" hidden="1" customHeight="1" x14ac:dyDescent="0.15">
      <c r="A17" s="45"/>
      <c r="B17" s="45"/>
      <c r="E17" s="288" t="s">
        <v>776</v>
      </c>
    </row>
    <row r="18" spans="1:5" ht="13.5" hidden="1" customHeight="1" x14ac:dyDescent="0.15">
      <c r="A18" s="45"/>
      <c r="B18" s="45"/>
      <c r="E18" s="288" t="s">
        <v>777</v>
      </c>
    </row>
    <row r="19" spans="1:5" ht="13.5" hidden="1" customHeight="1" x14ac:dyDescent="0.15">
      <c r="A19" s="45"/>
      <c r="B19" s="45"/>
      <c r="E19" s="288" t="s">
        <v>778</v>
      </c>
    </row>
    <row r="20" spans="1:5" ht="13.5" hidden="1" customHeight="1" x14ac:dyDescent="0.15">
      <c r="A20" s="45"/>
      <c r="B20" s="45"/>
      <c r="E20" s="288" t="s">
        <v>779</v>
      </c>
    </row>
    <row r="21" spans="1:5" ht="13.5" hidden="1" customHeight="1" x14ac:dyDescent="0.15">
      <c r="A21" s="45"/>
      <c r="B21" s="45"/>
      <c r="E21" s="288" t="s">
        <v>780</v>
      </c>
    </row>
    <row r="22" spans="1:5" ht="13.5" hidden="1" customHeight="1" x14ac:dyDescent="0.15">
      <c r="A22" s="45"/>
      <c r="B22" s="45"/>
      <c r="E22" s="288" t="s">
        <v>781</v>
      </c>
    </row>
    <row r="23" spans="1:5" ht="13.5" hidden="1" customHeight="1" x14ac:dyDescent="0.15">
      <c r="A23" s="45"/>
      <c r="B23" s="45"/>
      <c r="E23" s="288" t="s">
        <v>782</v>
      </c>
    </row>
    <row r="24" spans="1:5" ht="13.5" hidden="1" customHeight="1" x14ac:dyDescent="0.15">
      <c r="A24" s="45"/>
      <c r="B24" s="45"/>
      <c r="E24" s="289" t="s">
        <v>783</v>
      </c>
    </row>
    <row r="25" spans="1:5" ht="13.5" hidden="1" customHeight="1" x14ac:dyDescent="0.15">
      <c r="A25" s="45"/>
      <c r="B25" s="45"/>
      <c r="E25" s="289" t="s">
        <v>784</v>
      </c>
    </row>
    <row r="26" spans="1:5" ht="13.5" hidden="1" customHeight="1" x14ac:dyDescent="0.15">
      <c r="A26" s="45"/>
      <c r="B26" s="45"/>
      <c r="E26" s="289" t="s">
        <v>785</v>
      </c>
    </row>
    <row r="27" spans="1:5" ht="13.5" hidden="1" customHeight="1" x14ac:dyDescent="0.15">
      <c r="A27" s="45"/>
      <c r="B27" s="45"/>
      <c r="E27" s="289" t="s">
        <v>786</v>
      </c>
    </row>
    <row r="28" spans="1:5" ht="13.5" hidden="1" customHeight="1" x14ac:dyDescent="0.15">
      <c r="A28" s="45"/>
      <c r="B28" s="45"/>
      <c r="E28" s="289" t="s">
        <v>787</v>
      </c>
    </row>
    <row r="29" spans="1:5" ht="13.5" hidden="1" customHeight="1" x14ac:dyDescent="0.15">
      <c r="A29" s="45"/>
      <c r="B29" s="45"/>
      <c r="E29" s="289" t="s">
        <v>788</v>
      </c>
    </row>
    <row r="30" spans="1:5" ht="13.5" hidden="1" customHeight="1" x14ac:dyDescent="0.15">
      <c r="A30" s="45"/>
      <c r="B30" s="45"/>
      <c r="E30" s="289" t="s">
        <v>789</v>
      </c>
    </row>
    <row r="31" spans="1:5" ht="13.5" hidden="1" customHeight="1" x14ac:dyDescent="0.15">
      <c r="A31" s="45"/>
      <c r="B31" s="45"/>
      <c r="E31" s="289" t="s">
        <v>790</v>
      </c>
    </row>
    <row r="32" spans="1:5" ht="13.5" hidden="1" customHeight="1" x14ac:dyDescent="0.15">
      <c r="A32" s="45"/>
      <c r="B32" s="45"/>
      <c r="E32" s="289" t="s">
        <v>37</v>
      </c>
    </row>
    <row r="33" spans="1:5" ht="13.5" hidden="1" customHeight="1" x14ac:dyDescent="0.15">
      <c r="A33" s="45"/>
      <c r="B33" s="45"/>
      <c r="E33" s="289" t="s">
        <v>38</v>
      </c>
    </row>
    <row r="34" spans="1:5" ht="13.5" hidden="1" customHeight="1" x14ac:dyDescent="0.15">
      <c r="A34" s="45"/>
      <c r="B34" s="45"/>
      <c r="E34" s="289" t="s">
        <v>39</v>
      </c>
    </row>
    <row r="35" spans="1:5" ht="13.5" hidden="1" customHeight="1" x14ac:dyDescent="0.15">
      <c r="A35" s="45"/>
      <c r="B35" s="45"/>
      <c r="E35" s="289" t="s">
        <v>40</v>
      </c>
    </row>
    <row r="36" spans="1:5" ht="13.5" hidden="1" customHeight="1" x14ac:dyDescent="0.15">
      <c r="A36" s="45"/>
      <c r="B36" s="45"/>
      <c r="E36" s="290" t="s">
        <v>45</v>
      </c>
    </row>
    <row r="37" spans="1:5" ht="13.5" hidden="1" customHeight="1" x14ac:dyDescent="0.15">
      <c r="A37" s="45"/>
      <c r="B37" s="45"/>
      <c r="E37" s="290" t="s">
        <v>46</v>
      </c>
    </row>
    <row r="38" spans="1:5" ht="13.5" hidden="1" customHeight="1" x14ac:dyDescent="0.15">
      <c r="A38" s="45"/>
      <c r="B38" s="45"/>
      <c r="E38" s="290" t="s">
        <v>47</v>
      </c>
    </row>
    <row r="39" spans="1:5" ht="13.5" hidden="1" customHeight="1" x14ac:dyDescent="0.15">
      <c r="A39" s="45"/>
      <c r="B39" s="45"/>
      <c r="E39" s="290" t="s">
        <v>48</v>
      </c>
    </row>
    <row r="40" spans="1:5" ht="13.5" hidden="1" customHeight="1" x14ac:dyDescent="0.15">
      <c r="A40" s="45"/>
      <c r="B40" s="45"/>
      <c r="E40" s="290" t="s">
        <v>49</v>
      </c>
    </row>
    <row r="41" spans="1:5" ht="13.5" hidden="1" customHeight="1" x14ac:dyDescent="0.15">
      <c r="A41" s="45"/>
      <c r="B41" s="45"/>
      <c r="E41" s="290" t="s">
        <v>50</v>
      </c>
    </row>
    <row r="42" spans="1:5" ht="13.5" hidden="1" customHeight="1" x14ac:dyDescent="0.15">
      <c r="A42" s="45"/>
      <c r="B42" s="45"/>
      <c r="E42" s="290" t="s">
        <v>51</v>
      </c>
    </row>
    <row r="43" spans="1:5" ht="13.5" hidden="1" customHeight="1" x14ac:dyDescent="0.15">
      <c r="A43" s="45"/>
      <c r="B43" s="45"/>
      <c r="E43" s="290" t="s">
        <v>52</v>
      </c>
    </row>
    <row r="44" spans="1:5" ht="13.5" hidden="1" customHeight="1" x14ac:dyDescent="0.15">
      <c r="A44" s="45"/>
      <c r="B44" s="45"/>
      <c r="E44" s="290" t="s">
        <v>53</v>
      </c>
    </row>
    <row r="45" spans="1:5" ht="13.5" hidden="1" customHeight="1" x14ac:dyDescent="0.15">
      <c r="A45" s="45"/>
      <c r="B45" s="45"/>
      <c r="E45" s="290" t="s">
        <v>54</v>
      </c>
    </row>
    <row r="46" spans="1:5" ht="13.5" hidden="1" customHeight="1" x14ac:dyDescent="0.15">
      <c r="A46" s="45"/>
      <c r="B46" s="45"/>
      <c r="E46" s="290" t="s">
        <v>55</v>
      </c>
    </row>
    <row r="47" spans="1:5" ht="13.5" hidden="1" customHeight="1" x14ac:dyDescent="0.15">
      <c r="A47" s="45"/>
      <c r="B47" s="45"/>
      <c r="E47" s="290" t="s">
        <v>56</v>
      </c>
    </row>
    <row r="48" spans="1:5" ht="13.5" hidden="1" customHeight="1" x14ac:dyDescent="0.15">
      <c r="A48" s="45"/>
      <c r="B48" s="45"/>
      <c r="E48" s="290" t="s">
        <v>57</v>
      </c>
    </row>
    <row r="49" spans="1:5" ht="13.5" hidden="1" customHeight="1" x14ac:dyDescent="0.15">
      <c r="A49" s="45"/>
      <c r="B49" s="45"/>
      <c r="E49" s="290" t="s">
        <v>58</v>
      </c>
    </row>
    <row r="50" spans="1:5" ht="13.5" hidden="1" customHeight="1" x14ac:dyDescent="0.15">
      <c r="A50" s="45"/>
      <c r="B50" s="45"/>
      <c r="E50" s="290" t="s">
        <v>59</v>
      </c>
    </row>
    <row r="51" spans="1:5" ht="13.5" hidden="1" customHeight="1" x14ac:dyDescent="0.15">
      <c r="A51" s="45"/>
      <c r="B51" s="45"/>
      <c r="E51" s="290" t="s">
        <v>60</v>
      </c>
    </row>
    <row r="52" spans="1:5" ht="13.5" hidden="1" customHeight="1" x14ac:dyDescent="0.15">
      <c r="A52" s="45"/>
      <c r="B52" s="45"/>
      <c r="E52" s="290" t="s">
        <v>61</v>
      </c>
    </row>
    <row r="53" spans="1:5" ht="13.5" hidden="1" customHeight="1" x14ac:dyDescent="0.15">
      <c r="A53" s="45"/>
      <c r="B53" s="45"/>
      <c r="E53" s="290" t="s">
        <v>62</v>
      </c>
    </row>
    <row r="54" spans="1:5" ht="13.5" hidden="1" customHeight="1" x14ac:dyDescent="0.15">
      <c r="A54" s="45"/>
      <c r="B54" s="45"/>
      <c r="E54" s="290" t="s">
        <v>63</v>
      </c>
    </row>
    <row r="55" spans="1:5" ht="13.5" hidden="1" customHeight="1" x14ac:dyDescent="0.15">
      <c r="A55" s="45"/>
      <c r="B55" s="45"/>
      <c r="E55" s="290" t="s">
        <v>64</v>
      </c>
    </row>
    <row r="56" spans="1:5" ht="13.5" hidden="1" customHeight="1" x14ac:dyDescent="0.15">
      <c r="A56" s="45"/>
      <c r="B56" s="45"/>
      <c r="E56" s="290" t="s">
        <v>65</v>
      </c>
    </row>
    <row r="57" spans="1:5" ht="13.5" hidden="1" customHeight="1" x14ac:dyDescent="0.15">
      <c r="A57" s="45"/>
      <c r="B57" s="45"/>
      <c r="E57" s="290" t="s">
        <v>66</v>
      </c>
    </row>
    <row r="58" spans="1:5" ht="13.5" hidden="1" customHeight="1" x14ac:dyDescent="0.15">
      <c r="A58" s="45"/>
      <c r="B58" s="45"/>
      <c r="E58" s="290" t="s">
        <v>67</v>
      </c>
    </row>
    <row r="59" spans="1:5" ht="13.5" hidden="1" customHeight="1" x14ac:dyDescent="0.15">
      <c r="A59" s="45"/>
      <c r="B59" s="45"/>
      <c r="E59" s="290" t="s">
        <v>68</v>
      </c>
    </row>
    <row r="60" spans="1:5" ht="13.5" hidden="1" customHeight="1" x14ac:dyDescent="0.15">
      <c r="A60" s="45"/>
      <c r="B60" s="45"/>
      <c r="E60" s="290" t="s">
        <v>69</v>
      </c>
    </row>
    <row r="61" spans="1:5" ht="13.5" hidden="1" customHeight="1" x14ac:dyDescent="0.15">
      <c r="A61" s="45"/>
      <c r="B61" s="45"/>
      <c r="E61" s="290" t="s">
        <v>70</v>
      </c>
    </row>
    <row r="62" spans="1:5" ht="13.5" hidden="1" customHeight="1" x14ac:dyDescent="0.15">
      <c r="A62" s="45"/>
      <c r="B62" s="45"/>
      <c r="E62" s="290" t="s">
        <v>71</v>
      </c>
    </row>
    <row r="63" spans="1:5" ht="13.5" hidden="1" customHeight="1" x14ac:dyDescent="0.15">
      <c r="A63" s="45"/>
      <c r="B63" s="45"/>
      <c r="E63" s="290" t="s">
        <v>72</v>
      </c>
    </row>
    <row r="64" spans="1:5" ht="11.25" hidden="1" customHeight="1" x14ac:dyDescent="0.15">
      <c r="A64" s="45"/>
      <c r="B64" s="45"/>
      <c r="E64" s="290" t="s">
        <v>73</v>
      </c>
    </row>
    <row r="65" spans="1:21" ht="14.25" hidden="1" customHeight="1" x14ac:dyDescent="0.15">
      <c r="A65" s="45"/>
      <c r="B65" s="45"/>
      <c r="E65" s="290" t="s">
        <v>74</v>
      </c>
    </row>
    <row r="66" spans="1:21" ht="16.5" hidden="1" customHeight="1" x14ac:dyDescent="0.15">
      <c r="A66" s="45"/>
      <c r="B66" s="45"/>
      <c r="E66" s="290" t="s">
        <v>75</v>
      </c>
    </row>
    <row r="67" spans="1:21" ht="21" hidden="1" customHeight="1" x14ac:dyDescent="0.15">
      <c r="A67" s="45"/>
      <c r="B67" s="45"/>
      <c r="E67" s="290" t="s">
        <v>76</v>
      </c>
    </row>
    <row r="68" spans="1:21" ht="21.75" hidden="1" customHeight="1" x14ac:dyDescent="0.15">
      <c r="A68" s="45"/>
      <c r="B68" s="45"/>
      <c r="E68" s="290" t="s">
        <v>77</v>
      </c>
    </row>
    <row r="69" spans="1:21" ht="24.75" customHeight="1" x14ac:dyDescent="0.15">
      <c r="A69" s="45"/>
      <c r="B69" s="45"/>
      <c r="E69" s="291"/>
      <c r="J69" s="319" t="s">
        <v>1449</v>
      </c>
      <c r="K69" s="344"/>
      <c r="L69" s="344"/>
      <c r="M69" s="344"/>
      <c r="N69" s="344"/>
    </row>
    <row r="70" spans="1:21" ht="13.5" customHeight="1" x14ac:dyDescent="0.15">
      <c r="A70" s="335" t="s">
        <v>133</v>
      </c>
      <c r="B70" s="335" t="s">
        <v>134</v>
      </c>
      <c r="C70" s="335" t="s">
        <v>135</v>
      </c>
      <c r="D70" s="337" t="s">
        <v>136</v>
      </c>
      <c r="E70" s="338"/>
      <c r="F70" s="339"/>
      <c r="G70" s="343" t="s">
        <v>10</v>
      </c>
      <c r="H70" s="333" t="s">
        <v>11</v>
      </c>
      <c r="I70" s="322" t="s">
        <v>138</v>
      </c>
      <c r="J70" s="324" t="s">
        <v>800</v>
      </c>
      <c r="K70" s="326" t="s">
        <v>140</v>
      </c>
      <c r="L70" s="328" t="s">
        <v>141</v>
      </c>
      <c r="M70" s="329"/>
      <c r="N70" s="330" t="s">
        <v>144</v>
      </c>
      <c r="O70" s="138"/>
      <c r="P70" s="332" t="s">
        <v>970</v>
      </c>
      <c r="Q70" s="321" t="s">
        <v>801</v>
      </c>
    </row>
    <row r="71" spans="1:21" ht="13.5" customHeight="1" x14ac:dyDescent="0.15">
      <c r="A71" s="336"/>
      <c r="B71" s="336"/>
      <c r="C71" s="336"/>
      <c r="D71" s="340"/>
      <c r="E71" s="341"/>
      <c r="F71" s="342"/>
      <c r="G71" s="331"/>
      <c r="H71" s="334"/>
      <c r="I71" s="323"/>
      <c r="J71" s="325"/>
      <c r="K71" s="327"/>
      <c r="L71" s="44" t="s">
        <v>142</v>
      </c>
      <c r="M71" s="44" t="s">
        <v>143</v>
      </c>
      <c r="N71" s="331"/>
      <c r="O71" s="138"/>
      <c r="P71" s="332"/>
      <c r="Q71" s="321"/>
    </row>
    <row r="72" spans="1:21" ht="26.25" customHeight="1" x14ac:dyDescent="0.15">
      <c r="A72" s="158"/>
      <c r="B72" s="158"/>
      <c r="C72" s="158"/>
      <c r="D72" s="155"/>
      <c r="E72" s="156"/>
      <c r="F72" s="157"/>
      <c r="G72" s="158"/>
      <c r="H72" s="159"/>
      <c r="I72" s="234"/>
      <c r="J72" s="256"/>
      <c r="K72" s="162"/>
      <c r="L72" s="163"/>
      <c r="M72" s="163"/>
      <c r="N72" s="158"/>
      <c r="O72" s="152"/>
      <c r="P72" s="124"/>
      <c r="Q72" s="121"/>
    </row>
    <row r="73" spans="1:21" ht="26.85" hidden="1" customHeight="1" x14ac:dyDescent="0.15">
      <c r="A73" s="143" t="s">
        <v>463</v>
      </c>
      <c r="B73" s="101" t="s">
        <v>461</v>
      </c>
      <c r="C73" s="101" t="s">
        <v>43</v>
      </c>
      <c r="D73" s="98" t="s">
        <v>759</v>
      </c>
      <c r="E73" s="99" t="s">
        <v>798</v>
      </c>
      <c r="F73" s="100" t="s">
        <v>154</v>
      </c>
      <c r="G73" s="101" t="s">
        <v>147</v>
      </c>
      <c r="H73" s="274" t="s">
        <v>151</v>
      </c>
      <c r="I73" s="235" t="s">
        <v>446</v>
      </c>
      <c r="J73" s="257">
        <v>1</v>
      </c>
      <c r="K73" s="236">
        <v>38718</v>
      </c>
      <c r="L73" s="236">
        <v>40269</v>
      </c>
      <c r="M73" s="236">
        <v>41059</v>
      </c>
      <c r="N73" s="101"/>
      <c r="O73" s="124"/>
      <c r="P73" s="124">
        <v>1</v>
      </c>
      <c r="Q73" s="102">
        <f t="shared" ref="Q73:Q83" si="0">COUNTIF($I$173:$I$549,I73)</f>
        <v>0</v>
      </c>
      <c r="R73" s="102"/>
      <c r="S73" s="102"/>
      <c r="T73" s="102"/>
      <c r="U73" s="102"/>
    </row>
    <row r="74" spans="1:21" ht="26.85" hidden="1" customHeight="1" x14ac:dyDescent="0.15">
      <c r="A74" s="143" t="s">
        <v>463</v>
      </c>
      <c r="B74" s="101" t="s">
        <v>461</v>
      </c>
      <c r="C74" s="101" t="s">
        <v>43</v>
      </c>
      <c r="D74" s="98" t="s">
        <v>759</v>
      </c>
      <c r="E74" s="99" t="s">
        <v>798</v>
      </c>
      <c r="F74" s="100" t="s">
        <v>154</v>
      </c>
      <c r="G74" s="101" t="s">
        <v>147</v>
      </c>
      <c r="H74" s="274" t="s">
        <v>151</v>
      </c>
      <c r="I74" s="235" t="s">
        <v>445</v>
      </c>
      <c r="J74" s="257">
        <v>1</v>
      </c>
      <c r="K74" s="236">
        <v>38718</v>
      </c>
      <c r="L74" s="236">
        <v>41365</v>
      </c>
      <c r="M74" s="237">
        <v>41374</v>
      </c>
      <c r="N74" s="101"/>
      <c r="O74" s="124"/>
      <c r="P74" s="124">
        <v>1</v>
      </c>
      <c r="Q74" s="102">
        <f t="shared" si="0"/>
        <v>0</v>
      </c>
      <c r="R74" s="102"/>
      <c r="S74" s="102"/>
      <c r="T74" s="102"/>
      <c r="U74" s="102"/>
    </row>
    <row r="75" spans="1:21" ht="26.85" hidden="1" customHeight="1" x14ac:dyDescent="0.15">
      <c r="A75" s="143" t="s">
        <v>463</v>
      </c>
      <c r="B75" s="101" t="s">
        <v>461</v>
      </c>
      <c r="C75" s="101" t="s">
        <v>43</v>
      </c>
      <c r="D75" s="98" t="s">
        <v>759</v>
      </c>
      <c r="E75" s="99" t="s">
        <v>798</v>
      </c>
      <c r="F75" s="100" t="s">
        <v>154</v>
      </c>
      <c r="G75" s="101" t="s">
        <v>147</v>
      </c>
      <c r="H75" s="274" t="s">
        <v>151</v>
      </c>
      <c r="I75" s="235" t="s">
        <v>427</v>
      </c>
      <c r="J75" s="257">
        <v>1</v>
      </c>
      <c r="K75" s="236">
        <v>38808</v>
      </c>
      <c r="L75" s="236">
        <v>42461</v>
      </c>
      <c r="M75" s="237">
        <v>42956</v>
      </c>
      <c r="N75" s="101"/>
      <c r="O75" s="121"/>
      <c r="P75" s="121">
        <v>1</v>
      </c>
      <c r="Q75" s="14">
        <f t="shared" si="0"/>
        <v>0</v>
      </c>
    </row>
    <row r="76" spans="1:21" ht="26.85" hidden="1" customHeight="1" x14ac:dyDescent="0.15">
      <c r="A76" s="143" t="s">
        <v>463</v>
      </c>
      <c r="B76" s="101" t="s">
        <v>461</v>
      </c>
      <c r="C76" s="101" t="s">
        <v>43</v>
      </c>
      <c r="D76" s="98" t="s">
        <v>759</v>
      </c>
      <c r="E76" s="99" t="s">
        <v>798</v>
      </c>
      <c r="F76" s="100" t="s">
        <v>154</v>
      </c>
      <c r="G76" s="101" t="s">
        <v>147</v>
      </c>
      <c r="H76" s="274" t="s">
        <v>151</v>
      </c>
      <c r="I76" s="235" t="s">
        <v>428</v>
      </c>
      <c r="J76" s="257">
        <v>1</v>
      </c>
      <c r="K76" s="236">
        <v>39539</v>
      </c>
      <c r="L76" s="236">
        <v>43191</v>
      </c>
      <c r="M76" s="237">
        <v>43322</v>
      </c>
      <c r="N76" s="101"/>
      <c r="O76" s="121"/>
      <c r="P76" s="121">
        <v>1</v>
      </c>
      <c r="Q76" s="14">
        <f t="shared" si="0"/>
        <v>0</v>
      </c>
    </row>
    <row r="77" spans="1:21" ht="26.85" hidden="1" customHeight="1" x14ac:dyDescent="0.15">
      <c r="A77" s="143" t="s">
        <v>463</v>
      </c>
      <c r="B77" s="101" t="s">
        <v>461</v>
      </c>
      <c r="C77" s="101" t="s">
        <v>43</v>
      </c>
      <c r="D77" s="98" t="s">
        <v>759</v>
      </c>
      <c r="E77" s="99" t="s">
        <v>798</v>
      </c>
      <c r="F77" s="100" t="s">
        <v>154</v>
      </c>
      <c r="G77" s="101" t="s">
        <v>147</v>
      </c>
      <c r="H77" s="274" t="s">
        <v>151</v>
      </c>
      <c r="I77" s="235" t="s">
        <v>426</v>
      </c>
      <c r="J77" s="257">
        <v>1</v>
      </c>
      <c r="K77" s="236">
        <v>39904</v>
      </c>
      <c r="L77" s="236">
        <v>43556</v>
      </c>
      <c r="M77" s="237">
        <v>43606</v>
      </c>
      <c r="N77" s="101"/>
      <c r="O77" s="121"/>
      <c r="P77" s="121">
        <v>1</v>
      </c>
      <c r="Q77" s="14">
        <f t="shared" si="0"/>
        <v>0</v>
      </c>
    </row>
    <row r="78" spans="1:21" ht="26.85" hidden="1" customHeight="1" x14ac:dyDescent="0.15">
      <c r="A78" s="143" t="s">
        <v>463</v>
      </c>
      <c r="B78" s="101" t="s">
        <v>461</v>
      </c>
      <c r="C78" s="101" t="s">
        <v>43</v>
      </c>
      <c r="D78" s="98" t="s">
        <v>759</v>
      </c>
      <c r="E78" s="99" t="s">
        <v>798</v>
      </c>
      <c r="F78" s="100" t="s">
        <v>154</v>
      </c>
      <c r="G78" s="101" t="s">
        <v>147</v>
      </c>
      <c r="H78" s="274" t="s">
        <v>151</v>
      </c>
      <c r="I78" s="235" t="s">
        <v>429</v>
      </c>
      <c r="J78" s="257">
        <v>1</v>
      </c>
      <c r="K78" s="236">
        <v>40269</v>
      </c>
      <c r="L78" s="236">
        <v>43922</v>
      </c>
      <c r="M78" s="237">
        <v>43980</v>
      </c>
      <c r="N78" s="101"/>
      <c r="O78" s="121"/>
      <c r="P78" s="121">
        <v>1</v>
      </c>
      <c r="Q78" s="14">
        <f t="shared" si="0"/>
        <v>0</v>
      </c>
    </row>
    <row r="79" spans="1:21" ht="26.85" hidden="1" customHeight="1" x14ac:dyDescent="0.15">
      <c r="A79" s="143" t="s">
        <v>463</v>
      </c>
      <c r="B79" s="101" t="s">
        <v>461</v>
      </c>
      <c r="C79" s="101" t="s">
        <v>43</v>
      </c>
      <c r="D79" s="98" t="s">
        <v>759</v>
      </c>
      <c r="E79" s="99" t="s">
        <v>798</v>
      </c>
      <c r="F79" s="100" t="s">
        <v>154</v>
      </c>
      <c r="G79" s="101" t="s">
        <v>147</v>
      </c>
      <c r="H79" s="274" t="s">
        <v>151</v>
      </c>
      <c r="I79" s="235" t="s">
        <v>1315</v>
      </c>
      <c r="J79" s="257">
        <v>1</v>
      </c>
      <c r="K79" s="236">
        <v>40634</v>
      </c>
      <c r="L79" s="236">
        <v>44287</v>
      </c>
      <c r="M79" s="237">
        <v>44526</v>
      </c>
      <c r="N79" s="101"/>
      <c r="O79" s="121"/>
      <c r="P79" s="121">
        <v>1</v>
      </c>
      <c r="Q79" s="14">
        <f t="shared" si="0"/>
        <v>0</v>
      </c>
    </row>
    <row r="80" spans="1:21" ht="26.85" hidden="1" customHeight="1" x14ac:dyDescent="0.15">
      <c r="A80" s="143" t="s">
        <v>463</v>
      </c>
      <c r="B80" s="101" t="s">
        <v>461</v>
      </c>
      <c r="C80" s="101" t="s">
        <v>43</v>
      </c>
      <c r="D80" s="98" t="s">
        <v>759</v>
      </c>
      <c r="E80" s="99" t="s">
        <v>798</v>
      </c>
      <c r="F80" s="100" t="s">
        <v>154</v>
      </c>
      <c r="G80" s="101" t="s">
        <v>147</v>
      </c>
      <c r="H80" s="274" t="s">
        <v>151</v>
      </c>
      <c r="I80" s="235" t="s">
        <v>1314</v>
      </c>
      <c r="J80" s="257">
        <v>1</v>
      </c>
      <c r="K80" s="236">
        <v>41000</v>
      </c>
      <c r="L80" s="236">
        <v>44652</v>
      </c>
      <c r="M80" s="237">
        <v>44923</v>
      </c>
      <c r="N80" s="101"/>
      <c r="O80" s="121"/>
      <c r="P80" s="121">
        <v>1</v>
      </c>
      <c r="Q80" s="14">
        <f t="shared" si="0"/>
        <v>0</v>
      </c>
    </row>
    <row r="81" spans="1:21" ht="26.85" hidden="1" customHeight="1" x14ac:dyDescent="0.15">
      <c r="A81" s="143" t="s">
        <v>463</v>
      </c>
      <c r="B81" s="101" t="s">
        <v>461</v>
      </c>
      <c r="C81" s="101" t="s">
        <v>43</v>
      </c>
      <c r="D81" s="98" t="s">
        <v>759</v>
      </c>
      <c r="E81" s="99" t="s">
        <v>798</v>
      </c>
      <c r="F81" s="100" t="s">
        <v>154</v>
      </c>
      <c r="G81" s="101" t="s">
        <v>147</v>
      </c>
      <c r="H81" s="274" t="s">
        <v>151</v>
      </c>
      <c r="I81" s="235" t="s">
        <v>1312</v>
      </c>
      <c r="J81" s="257">
        <v>1</v>
      </c>
      <c r="K81" s="236">
        <v>41365</v>
      </c>
      <c r="L81" s="236">
        <v>45017</v>
      </c>
      <c r="M81" s="237">
        <v>45288</v>
      </c>
      <c r="N81" s="101"/>
      <c r="O81" s="121"/>
      <c r="P81" s="121">
        <v>1</v>
      </c>
      <c r="Q81" s="14">
        <f t="shared" si="0"/>
        <v>0</v>
      </c>
    </row>
    <row r="82" spans="1:21" ht="26.85" hidden="1" customHeight="1" x14ac:dyDescent="0.15">
      <c r="A82" s="143" t="s">
        <v>463</v>
      </c>
      <c r="B82" s="101" t="s">
        <v>461</v>
      </c>
      <c r="C82" s="101" t="s">
        <v>43</v>
      </c>
      <c r="D82" s="98" t="s">
        <v>759</v>
      </c>
      <c r="E82" s="99" t="s">
        <v>798</v>
      </c>
      <c r="F82" s="100" t="s">
        <v>154</v>
      </c>
      <c r="G82" s="101" t="s">
        <v>147</v>
      </c>
      <c r="H82" s="274" t="s">
        <v>151</v>
      </c>
      <c r="I82" s="235" t="s">
        <v>1316</v>
      </c>
      <c r="J82" s="257">
        <v>1</v>
      </c>
      <c r="K82" s="236">
        <v>41730</v>
      </c>
      <c r="L82" s="236">
        <v>45383</v>
      </c>
      <c r="M82" s="123">
        <v>45434</v>
      </c>
      <c r="N82" s="101"/>
      <c r="O82" s="121"/>
      <c r="P82" s="121">
        <v>1</v>
      </c>
      <c r="Q82" s="14">
        <f t="shared" si="0"/>
        <v>0</v>
      </c>
    </row>
    <row r="83" spans="1:21" ht="26.85" hidden="1" customHeight="1" x14ac:dyDescent="0.15">
      <c r="A83" s="143" t="s">
        <v>463</v>
      </c>
      <c r="B83" s="101" t="s">
        <v>461</v>
      </c>
      <c r="C83" s="101" t="s">
        <v>43</v>
      </c>
      <c r="D83" s="98" t="s">
        <v>759</v>
      </c>
      <c r="E83" s="99" t="s">
        <v>798</v>
      </c>
      <c r="F83" s="100" t="s">
        <v>154</v>
      </c>
      <c r="G83" s="101" t="s">
        <v>147</v>
      </c>
      <c r="H83" s="274" t="s">
        <v>151</v>
      </c>
      <c r="I83" s="235" t="s">
        <v>1313</v>
      </c>
      <c r="J83" s="257">
        <v>1</v>
      </c>
      <c r="K83" s="236">
        <v>41730</v>
      </c>
      <c r="L83" s="236">
        <v>45383</v>
      </c>
      <c r="M83" s="123">
        <v>45434</v>
      </c>
      <c r="N83" s="101"/>
      <c r="O83" s="121"/>
      <c r="P83" s="121">
        <v>1</v>
      </c>
      <c r="Q83" s="14">
        <f t="shared" si="0"/>
        <v>0</v>
      </c>
    </row>
    <row r="84" spans="1:21" ht="26.85" customHeight="1" x14ac:dyDescent="0.15">
      <c r="A84" s="143" t="s">
        <v>463</v>
      </c>
      <c r="B84" s="101" t="s">
        <v>461</v>
      </c>
      <c r="C84" s="101" t="s">
        <v>43</v>
      </c>
      <c r="D84" s="98" t="s">
        <v>759</v>
      </c>
      <c r="E84" s="99" t="s">
        <v>798</v>
      </c>
      <c r="F84" s="100" t="s">
        <v>154</v>
      </c>
      <c r="G84" s="101" t="s">
        <v>147</v>
      </c>
      <c r="H84" s="274" t="s">
        <v>151</v>
      </c>
      <c r="I84" s="235" t="s">
        <v>1644</v>
      </c>
      <c r="J84" s="257">
        <v>1</v>
      </c>
      <c r="K84" s="236">
        <v>42095</v>
      </c>
      <c r="L84" s="236">
        <v>45748</v>
      </c>
      <c r="M84" s="237"/>
      <c r="N84" s="101"/>
      <c r="O84" s="121"/>
      <c r="P84" s="121"/>
    </row>
    <row r="85" spans="1:21" ht="26.25" customHeight="1" x14ac:dyDescent="0.15">
      <c r="A85" s="143" t="s">
        <v>463</v>
      </c>
      <c r="B85" s="101" t="s">
        <v>461</v>
      </c>
      <c r="C85" s="101" t="s">
        <v>43</v>
      </c>
      <c r="D85" s="98" t="s">
        <v>759</v>
      </c>
      <c r="E85" s="99" t="s">
        <v>798</v>
      </c>
      <c r="F85" s="100" t="s">
        <v>154</v>
      </c>
      <c r="G85" s="101" t="s">
        <v>147</v>
      </c>
      <c r="H85" s="274" t="s">
        <v>151</v>
      </c>
      <c r="I85" s="235" t="s">
        <v>1643</v>
      </c>
      <c r="J85" s="257">
        <v>1</v>
      </c>
      <c r="K85" s="236">
        <v>42461</v>
      </c>
      <c r="L85" s="236">
        <v>46113</v>
      </c>
      <c r="M85" s="237"/>
      <c r="N85" s="277"/>
      <c r="O85" s="121"/>
      <c r="P85" s="121"/>
      <c r="R85" s="28" t="s">
        <v>1647</v>
      </c>
    </row>
    <row r="86" spans="1:21" ht="26.25" customHeight="1" x14ac:dyDescent="0.15">
      <c r="A86" s="143" t="s">
        <v>463</v>
      </c>
      <c r="B86" s="101" t="s">
        <v>461</v>
      </c>
      <c r="C86" s="101" t="s">
        <v>43</v>
      </c>
      <c r="D86" s="98" t="s">
        <v>759</v>
      </c>
      <c r="E86" s="99" t="s">
        <v>798</v>
      </c>
      <c r="F86" s="100" t="s">
        <v>154</v>
      </c>
      <c r="G86" s="101" t="s">
        <v>147</v>
      </c>
      <c r="H86" s="274" t="s">
        <v>151</v>
      </c>
      <c r="I86" s="235" t="s">
        <v>1781</v>
      </c>
      <c r="J86" s="257">
        <v>1</v>
      </c>
      <c r="K86" s="236">
        <v>42826</v>
      </c>
      <c r="L86" s="236">
        <v>46478</v>
      </c>
      <c r="M86" s="237"/>
      <c r="N86" s="277"/>
      <c r="O86" s="121"/>
      <c r="P86" s="121"/>
      <c r="R86" s="28"/>
    </row>
    <row r="87" spans="1:21" ht="26.25" customHeight="1" x14ac:dyDescent="0.15">
      <c r="A87" s="143" t="s">
        <v>463</v>
      </c>
      <c r="B87" s="101" t="s">
        <v>461</v>
      </c>
      <c r="C87" s="101" t="s">
        <v>43</v>
      </c>
      <c r="D87" s="98" t="s">
        <v>759</v>
      </c>
      <c r="E87" s="99" t="s">
        <v>798</v>
      </c>
      <c r="F87" s="100" t="s">
        <v>154</v>
      </c>
      <c r="G87" s="101" t="s">
        <v>147</v>
      </c>
      <c r="H87" s="274" t="s">
        <v>151</v>
      </c>
      <c r="I87" s="235" t="s">
        <v>1782</v>
      </c>
      <c r="J87" s="257">
        <v>1</v>
      </c>
      <c r="K87" s="236">
        <v>43191</v>
      </c>
      <c r="L87" s="236">
        <v>46844</v>
      </c>
      <c r="M87" s="237"/>
      <c r="N87" s="277"/>
      <c r="O87" s="121"/>
      <c r="P87" s="121"/>
      <c r="R87" s="28"/>
    </row>
    <row r="88" spans="1:21" ht="26.25" customHeight="1" x14ac:dyDescent="0.15">
      <c r="A88" s="143" t="s">
        <v>468</v>
      </c>
      <c r="B88" s="101" t="s">
        <v>454</v>
      </c>
      <c r="C88" s="101" t="s">
        <v>43</v>
      </c>
      <c r="D88" s="98" t="str">
        <f>IF(A88="","",VLOOKUP(A88,[2]Rink!$A$2:$B$17,2,FALSE))</f>
        <v>上下水道</v>
      </c>
      <c r="E88" s="99" t="str">
        <f>IF(D88="共通",VLOOKUP(B88,[2]Rink!$C$2:$D$5,2,FALSE),IF(D88="総務",VLOOKUP(B88,[2]Rink!$C$8:$D$16,2,FALSE),IF(D88="人事",VLOOKUP(B88,[2]Rink!$C$19:$D$24,2,FALSE),IF(D88="財務",VLOOKUP(B88,[2]Rink!$C$27:$D$35,2,FALSE),IF(D88="税務",VLOOKUP(B88,[2]Rink!$C$38:$D$44,2,FALSE),IF(D88="住民",VLOOKUP(B88,[2]Rink!$C$47:$D$54,2,FALSE),IF(D88="福祉",VLOOKUP(B88,[2]Rink!$C$57:$D$65,2,FALSE),(""))))))))&amp;IF(D88="保健",VLOOKUP(B88,[2]Rink!$C$68:$D$74,2,FALSE),IF(D88="環境",VLOOKUP(B88,[2]Rink!$C$77:$D$81,2,FALSE),IF(D88="産業",VLOOKUP(B88,[2]Rink!$C$84:$D$92,2,FALSE),IF(D88="建設",VLOOKUP(B88,[2]Rink!$C$95:$D$105,2,FALSE),IF(D88="教育文化",VLOOKUP(B88,[2]Rink!$C$108:$D$115,2,FALSE),IF(D88="議会",VLOOKUP(B88,[2]Rink!$C$118:$D$123,2,FALSE),IF(D88="消防",VLOOKUP(B88,[2]Rink!$C$126:$D$131,2,FALSE),(""))))))))&amp;IF(D88="上下水道",VLOOKUP(B88,[2]Rink!$C$134:$D$139,2,FALSE),IF(D88="上下水道",VLOOKUP(B88,[2]Rink!$C$134:$D$139,2,FALSE),IF(D88="委員会等",VLOOKUP(B88,[2]Rink!$C$142:$D$147,2,FALSE),(""))))</f>
        <v>経理</v>
      </c>
      <c r="F88" s="278" t="s">
        <v>154</v>
      </c>
      <c r="G88" s="101" t="s">
        <v>147</v>
      </c>
      <c r="H88" s="274" t="str">
        <f>IF(G88="","",VLOOKUP(G88,[2]文書管理台帳!$B$2:$C$5,2,FALSE))</f>
        <v>10年保存</v>
      </c>
      <c r="I88" s="279" t="s">
        <v>1856</v>
      </c>
      <c r="J88" s="280">
        <v>1</v>
      </c>
      <c r="K88" s="281">
        <v>44652</v>
      </c>
      <c r="L88" s="282">
        <f>IF(H88="10年保存",IF(K88="","",DATE(YEAR(K88)+10,MONTH(K88)-MONTH(1),DAY(31)+1)),IF(H88="5年保存",IF(K88="","",DATE(YEAR(K88)+5,MONTH(K88)-MONTH(1),DAY(31)+1)),IF(H88="2年保存",IF(K88="","",DATE(YEAR(K88)+2,MONTH(K88)-MONTH(1),DAY(31)+1)),(""))))</f>
        <v>48305</v>
      </c>
      <c r="M88" s="283"/>
      <c r="N88" s="279"/>
      <c r="O88" s="14" t="s">
        <v>1857</v>
      </c>
      <c r="P88" s="14"/>
    </row>
    <row r="89" spans="1:21" ht="26.25" customHeight="1" x14ac:dyDescent="0.15">
      <c r="A89" s="143" t="s">
        <v>468</v>
      </c>
      <c r="B89" s="101" t="s">
        <v>454</v>
      </c>
      <c r="C89" s="101" t="s">
        <v>43</v>
      </c>
      <c r="D89" s="98" t="str">
        <f>IF(A89="","",VLOOKUP(A89,[2]Rink!$A$2:$B$17,2,FALSE))</f>
        <v>上下水道</v>
      </c>
      <c r="E89" s="99" t="str">
        <f>IF(D89="共通",VLOOKUP(B89,[2]Rink!$C$2:$D$5,2,FALSE),IF(D89="総務",VLOOKUP(B89,[2]Rink!$C$8:$D$16,2,FALSE),IF(D89="人事",VLOOKUP(B89,[2]Rink!$C$19:$D$24,2,FALSE),IF(D89="財務",VLOOKUP(B89,[2]Rink!$C$27:$D$35,2,FALSE),IF(D89="税務",VLOOKUP(B89,[2]Rink!$C$38:$D$44,2,FALSE),IF(D89="住民",VLOOKUP(B89,[2]Rink!$C$47:$D$54,2,FALSE),IF(D89="福祉",VLOOKUP(B89,[2]Rink!$C$57:$D$65,2,FALSE),(""))))))))&amp;IF(D89="保健",VLOOKUP(B89,[2]Rink!$C$68:$D$74,2,FALSE),IF(D89="環境",VLOOKUP(B89,[2]Rink!$C$77:$D$81,2,FALSE),IF(D89="産業",VLOOKUP(B89,[2]Rink!$C$84:$D$92,2,FALSE),IF(D89="建設",VLOOKUP(B89,[2]Rink!$C$95:$D$105,2,FALSE),IF(D89="教育文化",VLOOKUP(B89,[2]Rink!$C$108:$D$115,2,FALSE),IF(D89="議会",VLOOKUP(B89,[2]Rink!$C$118:$D$123,2,FALSE),IF(D89="消防",VLOOKUP(B89,[2]Rink!$C$126:$D$131,2,FALSE),(""))))))))&amp;IF(D89="上下水道",VLOOKUP(B89,[2]Rink!$C$134:$D$139,2,FALSE),IF(D89="上下水道",VLOOKUP(B89,[2]Rink!$C$134:$D$139,2,FALSE),IF(D89="委員会等",VLOOKUP(B89,[2]Rink!$C$142:$D$147,2,FALSE),(""))))</f>
        <v>経理</v>
      </c>
      <c r="F89" s="278" t="s">
        <v>154</v>
      </c>
      <c r="G89" s="101" t="s">
        <v>147</v>
      </c>
      <c r="H89" s="274" t="str">
        <f>IF(G89="","",VLOOKUP(G89,[2]文書管理台帳!$B$2:$C$5,2,FALSE))</f>
        <v>10年保存</v>
      </c>
      <c r="I89" s="279" t="s">
        <v>1891</v>
      </c>
      <c r="J89" s="280">
        <v>1</v>
      </c>
      <c r="K89" s="281">
        <v>44652</v>
      </c>
      <c r="L89" s="282">
        <f t="shared" ref="L89:L90" si="1">IF(H89="10年保存",IF(K89="","",DATE(YEAR(K89)+10,MONTH(K89)-MONTH(1),DAY(31)+1)),IF(H89="5年保存",IF(K89="","",DATE(YEAR(K89)+5,MONTH(K89)-MONTH(1),DAY(31)+1)),IF(H89="2年保存",IF(K89="","",DATE(YEAR(K89)+2,MONTH(K89)-MONTH(1),DAY(31)+1)),(""))))</f>
        <v>48305</v>
      </c>
      <c r="M89" s="283"/>
      <c r="N89" s="279"/>
      <c r="O89" s="14"/>
      <c r="P89" s="14"/>
    </row>
    <row r="90" spans="1:21" ht="26.25" customHeight="1" x14ac:dyDescent="0.15">
      <c r="A90" s="143" t="s">
        <v>468</v>
      </c>
      <c r="B90" s="101" t="s">
        <v>454</v>
      </c>
      <c r="C90" s="101" t="s">
        <v>43</v>
      </c>
      <c r="D90" s="98" t="str">
        <f>IF(A90="","",VLOOKUP(A90,[2]Rink!$A$2:$B$17,2,FALSE))</f>
        <v>上下水道</v>
      </c>
      <c r="E90" s="99" t="str">
        <f>IF(D90="共通",VLOOKUP(B90,[2]Rink!$C$2:$D$5,2,FALSE),IF(D90="総務",VLOOKUP(B90,[2]Rink!$C$8:$D$16,2,FALSE),IF(D90="人事",VLOOKUP(B90,[2]Rink!$C$19:$D$24,2,FALSE),IF(D90="財務",VLOOKUP(B90,[2]Rink!$C$27:$D$35,2,FALSE),IF(D90="税務",VLOOKUP(B90,[2]Rink!$C$38:$D$44,2,FALSE),IF(D90="住民",VLOOKUP(B90,[2]Rink!$C$47:$D$54,2,FALSE),IF(D90="福祉",VLOOKUP(B90,[2]Rink!$C$57:$D$65,2,FALSE),(""))))))))&amp;IF(D90="保健",VLOOKUP(B90,[2]Rink!$C$68:$D$74,2,FALSE),IF(D90="環境",VLOOKUP(B90,[2]Rink!$C$77:$D$81,2,FALSE),IF(D90="産業",VLOOKUP(B90,[2]Rink!$C$84:$D$92,2,FALSE),IF(D90="建設",VLOOKUP(B90,[2]Rink!$C$95:$D$105,2,FALSE),IF(D90="教育文化",VLOOKUP(B90,[2]Rink!$C$108:$D$115,2,FALSE),IF(D90="議会",VLOOKUP(B90,[2]Rink!$C$118:$D$123,2,FALSE),IF(D90="消防",VLOOKUP(B90,[2]Rink!$C$126:$D$131,2,FALSE),(""))))))))&amp;IF(D90="上下水道",VLOOKUP(B90,[2]Rink!$C$134:$D$139,2,FALSE),IF(D90="上下水道",VLOOKUP(B90,[2]Rink!$C$134:$D$139,2,FALSE),IF(D90="委員会等",VLOOKUP(B90,[2]Rink!$C$142:$D$147,2,FALSE),(""))))</f>
        <v>経理</v>
      </c>
      <c r="F90" s="278" t="s">
        <v>154</v>
      </c>
      <c r="G90" s="101" t="s">
        <v>147</v>
      </c>
      <c r="H90" s="274" t="str">
        <f>IF(G90="","",VLOOKUP(G90,[2]文書管理台帳!$B$2:$C$5,2,FALSE))</f>
        <v>10年保存</v>
      </c>
      <c r="I90" s="279" t="s">
        <v>1892</v>
      </c>
      <c r="J90" s="280">
        <v>1</v>
      </c>
      <c r="K90" s="281">
        <v>45017</v>
      </c>
      <c r="L90" s="282">
        <f t="shared" si="1"/>
        <v>48670</v>
      </c>
      <c r="M90" s="283"/>
      <c r="N90" s="279"/>
      <c r="O90" s="14"/>
      <c r="P90" s="14"/>
    </row>
    <row r="91" spans="1:21" ht="26.25" customHeight="1" x14ac:dyDescent="0.15">
      <c r="A91" s="292" t="s">
        <v>468</v>
      </c>
      <c r="B91" s="293" t="s">
        <v>454</v>
      </c>
      <c r="C91" s="293" t="s">
        <v>43</v>
      </c>
      <c r="D91" s="294" t="str">
        <f>IF(A91="","",VLOOKUP(A91,[2]Rink!$A$2:$B$17,2,FALSE))</f>
        <v>上下水道</v>
      </c>
      <c r="E91" s="295" t="str">
        <f>IF(D91="共通",VLOOKUP(B91,[2]Rink!$C$2:$D$5,2,FALSE),IF(D91="総務",VLOOKUP(B91,[2]Rink!$C$8:$D$16,2,FALSE),IF(D91="人事",VLOOKUP(B91,[2]Rink!$C$19:$D$24,2,FALSE),IF(D91="財務",VLOOKUP(B91,[2]Rink!$C$27:$D$35,2,FALSE),IF(D91="税務",VLOOKUP(B91,[2]Rink!$C$38:$D$44,2,FALSE),IF(D91="住民",VLOOKUP(B91,[2]Rink!$C$47:$D$54,2,FALSE),IF(D91="福祉",VLOOKUP(B91,[2]Rink!$C$57:$D$65,2,FALSE),(""))))))))&amp;IF(D91="保健",VLOOKUP(B91,[2]Rink!$C$68:$D$74,2,FALSE),IF(D91="環境",VLOOKUP(B91,[2]Rink!$C$77:$D$81,2,FALSE),IF(D91="産業",VLOOKUP(B91,[2]Rink!$C$84:$D$92,2,FALSE),IF(D91="建設",VLOOKUP(B91,[2]Rink!$C$95:$D$105,2,FALSE),IF(D91="教育文化",VLOOKUP(B91,[2]Rink!$C$108:$D$115,2,FALSE),IF(D91="議会",VLOOKUP(B91,[2]Rink!$C$118:$D$123,2,FALSE),IF(D91="消防",VLOOKUP(B91,[2]Rink!$C$126:$D$131,2,FALSE),(""))))))))&amp;IF(D91="上下水道",VLOOKUP(B91,[2]Rink!$C$134:$D$139,2,FALSE),IF(D91="上下水道",VLOOKUP(B91,[2]Rink!$C$134:$D$139,2,FALSE),IF(D91="委員会等",VLOOKUP(B91,[2]Rink!$C$142:$D$147,2,FALSE),(""))))</f>
        <v>経理</v>
      </c>
      <c r="F91" s="296" t="s">
        <v>154</v>
      </c>
      <c r="G91" s="293" t="s">
        <v>147</v>
      </c>
      <c r="H91" s="297" t="str">
        <f>IF(G91="","",VLOOKUP(G91,[2]文書管理台帳!$B$2:$C$5,2,FALSE))</f>
        <v>10年保存</v>
      </c>
      <c r="I91" s="298" t="s">
        <v>1916</v>
      </c>
      <c r="J91" s="299">
        <v>1</v>
      </c>
      <c r="K91" s="300">
        <v>45383</v>
      </c>
      <c r="L91" s="301">
        <f t="shared" ref="L91" si="2">IF(H91="10年保存",IF(K91="","",DATE(YEAR(K91)+10,MONTH(K91)-MONTH(1),DAY(31)+1)),IF(H91="5年保存",IF(K91="","",DATE(YEAR(K91)+5,MONTH(K91)-MONTH(1),DAY(31)+1)),IF(H91="2年保存",IF(K91="","",DATE(YEAR(K91)+2,MONTH(K91)-MONTH(1),DAY(31)+1)),(""))))</f>
        <v>49035</v>
      </c>
      <c r="M91" s="302"/>
      <c r="N91" s="298"/>
      <c r="O91" s="14"/>
      <c r="P91" s="14"/>
    </row>
    <row r="92" spans="1:21" s="318" customFormat="1" ht="26.25" customHeight="1" x14ac:dyDescent="0.15">
      <c r="A92" s="292" t="s">
        <v>468</v>
      </c>
      <c r="B92" s="293" t="s">
        <v>454</v>
      </c>
      <c r="C92" s="293" t="s">
        <v>43</v>
      </c>
      <c r="D92" s="294" t="str">
        <f>IF(A92="","",VLOOKUP(A92,[2]Rink!$A$2:$B$17,2,FALSE))</f>
        <v>上下水道</v>
      </c>
      <c r="E92" s="295" t="str">
        <f>IF(D92="共通",VLOOKUP(B92,[2]Rink!$C$2:$D$5,2,FALSE),IF(D92="総務",VLOOKUP(B92,[2]Rink!$C$8:$D$16,2,FALSE),IF(D92="人事",VLOOKUP(B92,[2]Rink!$C$19:$D$24,2,FALSE),IF(D92="財務",VLOOKUP(B92,[2]Rink!$C$27:$D$35,2,FALSE),IF(D92="税務",VLOOKUP(B92,[2]Rink!$C$38:$D$44,2,FALSE),IF(D92="住民",VLOOKUP(B92,[2]Rink!$C$47:$D$54,2,FALSE),IF(D92="福祉",VLOOKUP(B92,[2]Rink!$C$57:$D$65,2,FALSE),(""))))))))&amp;IF(D92="保健",VLOOKUP(B92,[2]Rink!$C$68:$D$74,2,FALSE),IF(D92="環境",VLOOKUP(B92,[2]Rink!$C$77:$D$81,2,FALSE),IF(D92="産業",VLOOKUP(B92,[2]Rink!$C$84:$D$92,2,FALSE),IF(D92="建設",VLOOKUP(B92,[2]Rink!$C$95:$D$105,2,FALSE),IF(D92="教育文化",VLOOKUP(B92,[2]Rink!$C$108:$D$115,2,FALSE),IF(D92="議会",VLOOKUP(B92,[2]Rink!$C$118:$D$123,2,FALSE),IF(D92="消防",VLOOKUP(B92,[2]Rink!$C$126:$D$131,2,FALSE),(""))))))))&amp;IF(D92="上下水道",VLOOKUP(B92,[2]Rink!$C$134:$D$139,2,FALSE),IF(D92="上下水道",VLOOKUP(B92,[2]Rink!$C$134:$D$139,2,FALSE),IF(D92="委員会等",VLOOKUP(B92,[2]Rink!$C$142:$D$147,2,FALSE),(""))))</f>
        <v>経理</v>
      </c>
      <c r="F92" s="296" t="s">
        <v>154</v>
      </c>
      <c r="G92" s="293" t="s">
        <v>147</v>
      </c>
      <c r="H92" s="297" t="str">
        <f>IF(G92="","",VLOOKUP(G92,[2]文書管理台帳!$B$2:$C$5,2,FALSE))</f>
        <v>10年保存</v>
      </c>
      <c r="I92" s="298" t="s">
        <v>1951</v>
      </c>
      <c r="J92" s="299">
        <v>1</v>
      </c>
      <c r="K92" s="300">
        <v>45748</v>
      </c>
      <c r="L92" s="301">
        <f t="shared" ref="L92" si="3">IF(H92="10年保存",IF(K92="","",DATE(YEAR(K92)+10,MONTH(K92)-MONTH(1),DAY(31)+1)),IF(H92="5年保存",IF(K92="","",DATE(YEAR(K92)+5,MONTH(K92)-MONTH(1),DAY(31)+1)),IF(H92="2年保存",IF(K92="","",DATE(YEAR(K92)+2,MONTH(K92)-MONTH(1),DAY(31)+1)),(""))))</f>
        <v>49400</v>
      </c>
      <c r="M92" s="302"/>
      <c r="N92" s="298"/>
    </row>
    <row r="93" spans="1:21" ht="26.85" hidden="1" customHeight="1" x14ac:dyDescent="0.15">
      <c r="A93" s="143" t="s">
        <v>463</v>
      </c>
      <c r="B93" s="101" t="s">
        <v>461</v>
      </c>
      <c r="C93" s="101" t="s">
        <v>43</v>
      </c>
      <c r="D93" s="98" t="s">
        <v>759</v>
      </c>
      <c r="E93" s="99" t="s">
        <v>798</v>
      </c>
      <c r="F93" s="100" t="s">
        <v>154</v>
      </c>
      <c r="G93" s="101" t="s">
        <v>148</v>
      </c>
      <c r="H93" s="274" t="s">
        <v>152</v>
      </c>
      <c r="I93" s="235" t="s">
        <v>440</v>
      </c>
      <c r="J93" s="257">
        <v>2</v>
      </c>
      <c r="K93" s="236">
        <v>38808</v>
      </c>
      <c r="L93" s="236">
        <v>40634</v>
      </c>
      <c r="M93" s="236">
        <v>41059</v>
      </c>
      <c r="N93" s="101"/>
      <c r="O93" s="124"/>
      <c r="P93" s="124">
        <v>1</v>
      </c>
      <c r="Q93" s="102">
        <f t="shared" ref="Q93:Q99" si="4">COUNTIF($I$173:$I$549,I93)</f>
        <v>0</v>
      </c>
      <c r="R93" s="102"/>
      <c r="S93" s="102"/>
      <c r="T93" s="102"/>
      <c r="U93" s="102"/>
    </row>
    <row r="94" spans="1:21" ht="26.85" hidden="1" customHeight="1" x14ac:dyDescent="0.15">
      <c r="A94" s="143" t="s">
        <v>463</v>
      </c>
      <c r="B94" s="101" t="s">
        <v>461</v>
      </c>
      <c r="C94" s="101" t="s">
        <v>43</v>
      </c>
      <c r="D94" s="98" t="s">
        <v>759</v>
      </c>
      <c r="E94" s="99" t="s">
        <v>798</v>
      </c>
      <c r="F94" s="100" t="s">
        <v>154</v>
      </c>
      <c r="G94" s="101" t="s">
        <v>148</v>
      </c>
      <c r="H94" s="274" t="s">
        <v>152</v>
      </c>
      <c r="I94" s="235" t="s">
        <v>430</v>
      </c>
      <c r="J94" s="257">
        <v>2</v>
      </c>
      <c r="K94" s="236">
        <v>39173</v>
      </c>
      <c r="L94" s="236">
        <v>41000</v>
      </c>
      <c r="M94" s="236">
        <v>41059</v>
      </c>
      <c r="N94" s="277"/>
      <c r="O94" s="124"/>
      <c r="P94" s="124">
        <v>1</v>
      </c>
      <c r="Q94" s="102">
        <f t="shared" si="4"/>
        <v>0</v>
      </c>
      <c r="R94" s="102"/>
      <c r="S94" s="102"/>
      <c r="T94" s="102"/>
      <c r="U94" s="102"/>
    </row>
    <row r="95" spans="1:21" ht="26.25" hidden="1" customHeight="1" x14ac:dyDescent="0.15">
      <c r="A95" s="143" t="s">
        <v>463</v>
      </c>
      <c r="B95" s="101" t="s">
        <v>461</v>
      </c>
      <c r="C95" s="101" t="s">
        <v>43</v>
      </c>
      <c r="D95" s="98" t="s">
        <v>759</v>
      </c>
      <c r="E95" s="99" t="s">
        <v>798</v>
      </c>
      <c r="F95" s="100" t="s">
        <v>154</v>
      </c>
      <c r="G95" s="101" t="s">
        <v>148</v>
      </c>
      <c r="H95" s="274" t="s">
        <v>152</v>
      </c>
      <c r="I95" s="235" t="s">
        <v>439</v>
      </c>
      <c r="J95" s="257">
        <v>2</v>
      </c>
      <c r="K95" s="236">
        <v>39539</v>
      </c>
      <c r="L95" s="236">
        <v>41365</v>
      </c>
      <c r="M95" s="237">
        <v>41374</v>
      </c>
      <c r="N95" s="277"/>
      <c r="O95" s="124"/>
      <c r="P95" s="124">
        <v>1</v>
      </c>
      <c r="Q95" s="102">
        <f t="shared" si="4"/>
        <v>0</v>
      </c>
      <c r="R95" s="102"/>
      <c r="S95" s="102"/>
      <c r="T95" s="102"/>
      <c r="U95" s="102"/>
    </row>
    <row r="96" spans="1:21" ht="26.85" hidden="1" customHeight="1" x14ac:dyDescent="0.15">
      <c r="A96" s="143" t="s">
        <v>463</v>
      </c>
      <c r="B96" s="101" t="s">
        <v>461</v>
      </c>
      <c r="C96" s="101" t="s">
        <v>43</v>
      </c>
      <c r="D96" s="98" t="s">
        <v>759</v>
      </c>
      <c r="E96" s="99" t="s">
        <v>798</v>
      </c>
      <c r="F96" s="100" t="s">
        <v>154</v>
      </c>
      <c r="G96" s="101" t="s">
        <v>148</v>
      </c>
      <c r="H96" s="274" t="s">
        <v>152</v>
      </c>
      <c r="I96" s="235" t="s">
        <v>161</v>
      </c>
      <c r="J96" s="257">
        <v>2</v>
      </c>
      <c r="K96" s="236">
        <v>39904</v>
      </c>
      <c r="L96" s="236">
        <v>41730</v>
      </c>
      <c r="M96" s="237">
        <v>41789</v>
      </c>
      <c r="N96" s="277"/>
      <c r="O96" s="121"/>
      <c r="P96" s="121">
        <v>1</v>
      </c>
      <c r="Q96" s="14">
        <f t="shared" si="4"/>
        <v>0</v>
      </c>
    </row>
    <row r="97" spans="1:256" ht="26.85" hidden="1" customHeight="1" x14ac:dyDescent="0.15">
      <c r="A97" s="143" t="s">
        <v>463</v>
      </c>
      <c r="B97" s="101" t="s">
        <v>461</v>
      </c>
      <c r="C97" s="101" t="s">
        <v>43</v>
      </c>
      <c r="D97" s="98" t="s">
        <v>759</v>
      </c>
      <c r="E97" s="99" t="s">
        <v>798</v>
      </c>
      <c r="F97" s="100" t="s">
        <v>154</v>
      </c>
      <c r="G97" s="101" t="s">
        <v>148</v>
      </c>
      <c r="H97" s="274" t="s">
        <v>152</v>
      </c>
      <c r="I97" s="235" t="s">
        <v>159</v>
      </c>
      <c r="J97" s="257">
        <v>3</v>
      </c>
      <c r="K97" s="236">
        <v>40269</v>
      </c>
      <c r="L97" s="236">
        <v>42095</v>
      </c>
      <c r="M97" s="237">
        <v>42228</v>
      </c>
      <c r="N97" s="277"/>
      <c r="O97" s="121"/>
      <c r="P97" s="121">
        <v>1</v>
      </c>
      <c r="Q97" s="14">
        <f t="shared" si="4"/>
        <v>0</v>
      </c>
    </row>
    <row r="98" spans="1:256" s="102" customFormat="1" ht="26.25" hidden="1" customHeight="1" x14ac:dyDescent="0.15">
      <c r="A98" s="143" t="s">
        <v>463</v>
      </c>
      <c r="B98" s="101" t="s">
        <v>461</v>
      </c>
      <c r="C98" s="101" t="s">
        <v>43</v>
      </c>
      <c r="D98" s="98" t="s">
        <v>759</v>
      </c>
      <c r="E98" s="99" t="s">
        <v>798</v>
      </c>
      <c r="F98" s="100" t="s">
        <v>154</v>
      </c>
      <c r="G98" s="101" t="s">
        <v>148</v>
      </c>
      <c r="H98" s="274" t="s">
        <v>152</v>
      </c>
      <c r="I98" s="235" t="s">
        <v>157</v>
      </c>
      <c r="J98" s="257">
        <v>3</v>
      </c>
      <c r="K98" s="236">
        <v>40634</v>
      </c>
      <c r="L98" s="236">
        <v>42461</v>
      </c>
      <c r="M98" s="237">
        <v>42956</v>
      </c>
      <c r="N98" s="101"/>
      <c r="O98" s="121"/>
      <c r="P98" s="121">
        <v>1</v>
      </c>
      <c r="Q98" s="14">
        <f t="shared" si="4"/>
        <v>0</v>
      </c>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c r="IS98" s="14"/>
      <c r="IT98" s="14"/>
      <c r="IU98" s="14"/>
      <c r="IV98" s="14"/>
    </row>
    <row r="99" spans="1:256" s="102" customFormat="1" ht="26.25" hidden="1" customHeight="1" x14ac:dyDescent="0.15">
      <c r="A99" s="143" t="s">
        <v>463</v>
      </c>
      <c r="B99" s="101" t="s">
        <v>461</v>
      </c>
      <c r="C99" s="101" t="s">
        <v>43</v>
      </c>
      <c r="D99" s="98" t="s">
        <v>759</v>
      </c>
      <c r="E99" s="99" t="s">
        <v>798</v>
      </c>
      <c r="F99" s="100" t="s">
        <v>154</v>
      </c>
      <c r="G99" s="101" t="s">
        <v>148</v>
      </c>
      <c r="H99" s="274" t="s">
        <v>152</v>
      </c>
      <c r="I99" s="235" t="s">
        <v>169</v>
      </c>
      <c r="J99" s="257">
        <v>3</v>
      </c>
      <c r="K99" s="236">
        <v>41000</v>
      </c>
      <c r="L99" s="236">
        <v>42826</v>
      </c>
      <c r="M99" s="237">
        <v>42956</v>
      </c>
      <c r="N99" s="101"/>
      <c r="O99" s="121"/>
      <c r="P99" s="121">
        <v>1</v>
      </c>
      <c r="Q99" s="14">
        <f t="shared" si="4"/>
        <v>0</v>
      </c>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c r="IS99" s="14"/>
      <c r="IT99" s="14"/>
      <c r="IU99" s="14"/>
      <c r="IV99" s="14"/>
    </row>
    <row r="100" spans="1:256" ht="27.75" hidden="1" customHeight="1" x14ac:dyDescent="0.15">
      <c r="A100" s="143" t="s">
        <v>463</v>
      </c>
      <c r="B100" s="101" t="s">
        <v>461</v>
      </c>
      <c r="C100" s="101" t="s">
        <v>43</v>
      </c>
      <c r="D100" s="98" t="s">
        <v>759</v>
      </c>
      <c r="E100" s="99" t="s">
        <v>798</v>
      </c>
      <c r="F100" s="100" t="s">
        <v>154</v>
      </c>
      <c r="G100" s="101" t="s">
        <v>148</v>
      </c>
      <c r="H100" s="274" t="s">
        <v>152</v>
      </c>
      <c r="I100" s="235" t="s">
        <v>1234</v>
      </c>
      <c r="J100" s="257">
        <v>3</v>
      </c>
      <c r="K100" s="236">
        <v>41365</v>
      </c>
      <c r="L100" s="236">
        <v>43191</v>
      </c>
      <c r="M100" s="237">
        <v>43322</v>
      </c>
      <c r="N100" s="101"/>
      <c r="O100" s="124"/>
      <c r="P100" s="124"/>
      <c r="Q100" s="124"/>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c r="EA100" s="102"/>
      <c r="EB100" s="102"/>
      <c r="EC100" s="102"/>
      <c r="ED100" s="102"/>
      <c r="EE100" s="102"/>
      <c r="EF100" s="102"/>
      <c r="EG100" s="102"/>
      <c r="EH100" s="102"/>
      <c r="EI100" s="102"/>
      <c r="EJ100" s="102"/>
      <c r="EK100" s="102"/>
      <c r="EL100" s="102"/>
      <c r="EM100" s="102"/>
      <c r="EN100" s="102"/>
      <c r="EO100" s="102"/>
      <c r="EP100" s="102"/>
      <c r="EQ100" s="102"/>
      <c r="ER100" s="102"/>
      <c r="ES100" s="102"/>
      <c r="ET100" s="102"/>
      <c r="EU100" s="102"/>
      <c r="EV100" s="102"/>
      <c r="EW100" s="102"/>
      <c r="EX100" s="102"/>
      <c r="EY100" s="102"/>
      <c r="EZ100" s="102"/>
      <c r="FA100" s="102"/>
      <c r="FB100" s="102"/>
      <c r="FC100" s="102"/>
      <c r="FD100" s="102"/>
      <c r="FE100" s="102"/>
      <c r="FF100" s="102"/>
      <c r="FG100" s="102"/>
      <c r="FH100" s="102"/>
      <c r="FI100" s="102"/>
      <c r="FJ100" s="102"/>
      <c r="FK100" s="102"/>
      <c r="FL100" s="102"/>
      <c r="FM100" s="102"/>
      <c r="FN100" s="102"/>
      <c r="FO100" s="102"/>
      <c r="FP100" s="102"/>
      <c r="FQ100" s="102"/>
      <c r="FR100" s="102"/>
      <c r="FS100" s="102"/>
      <c r="FT100" s="102"/>
      <c r="FU100" s="102"/>
      <c r="FV100" s="102"/>
      <c r="FW100" s="102"/>
      <c r="FX100" s="102"/>
      <c r="FY100" s="102"/>
      <c r="FZ100" s="102"/>
      <c r="GA100" s="102"/>
      <c r="GB100" s="102"/>
      <c r="GC100" s="102"/>
      <c r="GD100" s="102"/>
      <c r="GE100" s="102"/>
      <c r="GF100" s="102"/>
      <c r="GG100" s="102"/>
      <c r="GH100" s="102"/>
      <c r="GI100" s="102"/>
      <c r="GJ100" s="102"/>
      <c r="GK100" s="102"/>
      <c r="GL100" s="102"/>
      <c r="GM100" s="102"/>
      <c r="GN100" s="102"/>
      <c r="GO100" s="102"/>
      <c r="GP100" s="102"/>
      <c r="GQ100" s="102"/>
      <c r="GR100" s="102"/>
      <c r="GS100" s="102"/>
      <c r="GT100" s="102"/>
      <c r="GU100" s="102"/>
      <c r="GV100" s="102"/>
      <c r="GW100" s="102"/>
      <c r="GX100" s="102"/>
      <c r="GY100" s="102"/>
      <c r="GZ100" s="102"/>
      <c r="HA100" s="102"/>
      <c r="HB100" s="102"/>
      <c r="HC100" s="102"/>
      <c r="HD100" s="102"/>
      <c r="HE100" s="102"/>
      <c r="HF100" s="102"/>
      <c r="HG100" s="102"/>
      <c r="HH100" s="102"/>
      <c r="HI100" s="102"/>
      <c r="HJ100" s="102"/>
      <c r="HK100" s="102"/>
      <c r="HL100" s="102"/>
      <c r="HM100" s="102"/>
      <c r="HN100" s="102"/>
      <c r="HO100" s="102"/>
      <c r="HP100" s="102"/>
      <c r="HQ100" s="102"/>
      <c r="HR100" s="102"/>
      <c r="HS100" s="102"/>
      <c r="HT100" s="102"/>
      <c r="HU100" s="102"/>
      <c r="HV100" s="102"/>
      <c r="HW100" s="102"/>
      <c r="HX100" s="102"/>
      <c r="HY100" s="102"/>
      <c r="HZ100" s="102"/>
      <c r="IA100" s="102"/>
      <c r="IB100" s="102"/>
      <c r="IC100" s="102"/>
      <c r="ID100" s="102"/>
      <c r="IE100" s="102"/>
      <c r="IF100" s="102"/>
      <c r="IG100" s="102"/>
      <c r="IH100" s="102"/>
      <c r="II100" s="102"/>
      <c r="IJ100" s="102"/>
      <c r="IK100" s="102"/>
      <c r="IL100" s="102"/>
      <c r="IM100" s="102"/>
      <c r="IN100" s="102"/>
      <c r="IO100" s="102"/>
      <c r="IP100" s="102"/>
      <c r="IQ100" s="102"/>
      <c r="IR100" s="102"/>
      <c r="IS100" s="102"/>
      <c r="IT100" s="102"/>
      <c r="IU100" s="102"/>
      <c r="IV100" s="102"/>
    </row>
    <row r="101" spans="1:256" ht="26.85" hidden="1" customHeight="1" x14ac:dyDescent="0.15">
      <c r="A101" s="143" t="s">
        <v>463</v>
      </c>
      <c r="B101" s="101" t="s">
        <v>461</v>
      </c>
      <c r="C101" s="101" t="s">
        <v>43</v>
      </c>
      <c r="D101" s="98" t="s">
        <v>759</v>
      </c>
      <c r="E101" s="99" t="s">
        <v>798</v>
      </c>
      <c r="F101" s="100" t="s">
        <v>154</v>
      </c>
      <c r="G101" s="101" t="s">
        <v>148</v>
      </c>
      <c r="H101" s="274" t="s">
        <v>152</v>
      </c>
      <c r="I101" s="235" t="s">
        <v>1267</v>
      </c>
      <c r="J101" s="257">
        <v>3</v>
      </c>
      <c r="K101" s="236">
        <v>41730</v>
      </c>
      <c r="L101" s="236">
        <v>43556</v>
      </c>
      <c r="M101" s="237">
        <v>43606</v>
      </c>
      <c r="N101" s="101"/>
      <c r="O101" s="124"/>
      <c r="P101" s="124"/>
      <c r="Q101" s="124"/>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c r="EA101" s="102"/>
      <c r="EB101" s="102"/>
      <c r="EC101" s="102"/>
      <c r="ED101" s="102"/>
      <c r="EE101" s="102"/>
      <c r="EF101" s="102"/>
      <c r="EG101" s="102"/>
      <c r="EH101" s="102"/>
      <c r="EI101" s="102"/>
      <c r="EJ101" s="102"/>
      <c r="EK101" s="102"/>
      <c r="EL101" s="102"/>
      <c r="EM101" s="102"/>
      <c r="EN101" s="102"/>
      <c r="EO101" s="102"/>
      <c r="EP101" s="102"/>
      <c r="EQ101" s="102"/>
      <c r="ER101" s="102"/>
      <c r="ES101" s="102"/>
      <c r="ET101" s="102"/>
      <c r="EU101" s="102"/>
      <c r="EV101" s="102"/>
      <c r="EW101" s="102"/>
      <c r="EX101" s="102"/>
      <c r="EY101" s="102"/>
      <c r="EZ101" s="102"/>
      <c r="FA101" s="102"/>
      <c r="FB101" s="102"/>
      <c r="FC101" s="102"/>
      <c r="FD101" s="102"/>
      <c r="FE101" s="102"/>
      <c r="FF101" s="102"/>
      <c r="FG101" s="102"/>
      <c r="FH101" s="102"/>
      <c r="FI101" s="102"/>
      <c r="FJ101" s="102"/>
      <c r="FK101" s="102"/>
      <c r="FL101" s="102"/>
      <c r="FM101" s="102"/>
      <c r="FN101" s="102"/>
      <c r="FO101" s="102"/>
      <c r="FP101" s="102"/>
      <c r="FQ101" s="102"/>
      <c r="FR101" s="102"/>
      <c r="FS101" s="102"/>
      <c r="FT101" s="102"/>
      <c r="FU101" s="102"/>
      <c r="FV101" s="102"/>
      <c r="FW101" s="102"/>
      <c r="FX101" s="102"/>
      <c r="FY101" s="102"/>
      <c r="FZ101" s="102"/>
      <c r="GA101" s="102"/>
      <c r="GB101" s="102"/>
      <c r="GC101" s="102"/>
      <c r="GD101" s="102"/>
      <c r="GE101" s="102"/>
      <c r="GF101" s="102"/>
      <c r="GG101" s="102"/>
      <c r="GH101" s="102"/>
      <c r="GI101" s="102"/>
      <c r="GJ101" s="102"/>
      <c r="GK101" s="102"/>
      <c r="GL101" s="102"/>
      <c r="GM101" s="102"/>
      <c r="GN101" s="102"/>
      <c r="GO101" s="102"/>
      <c r="GP101" s="102"/>
      <c r="GQ101" s="102"/>
      <c r="GR101" s="102"/>
      <c r="GS101" s="102"/>
      <c r="GT101" s="102"/>
      <c r="GU101" s="102"/>
      <c r="GV101" s="102"/>
      <c r="GW101" s="102"/>
      <c r="GX101" s="102"/>
      <c r="GY101" s="102"/>
      <c r="GZ101" s="102"/>
      <c r="HA101" s="102"/>
      <c r="HB101" s="102"/>
      <c r="HC101" s="102"/>
      <c r="HD101" s="102"/>
      <c r="HE101" s="102"/>
      <c r="HF101" s="102"/>
      <c r="HG101" s="102"/>
      <c r="HH101" s="102"/>
      <c r="HI101" s="102"/>
      <c r="HJ101" s="102"/>
      <c r="HK101" s="102"/>
      <c r="HL101" s="102"/>
      <c r="HM101" s="102"/>
      <c r="HN101" s="102"/>
      <c r="HO101" s="102"/>
      <c r="HP101" s="102"/>
      <c r="HQ101" s="102"/>
      <c r="HR101" s="102"/>
      <c r="HS101" s="102"/>
      <c r="HT101" s="102"/>
      <c r="HU101" s="102"/>
      <c r="HV101" s="102"/>
      <c r="HW101" s="102"/>
      <c r="HX101" s="102"/>
      <c r="HY101" s="102"/>
      <c r="HZ101" s="102"/>
      <c r="IA101" s="102"/>
      <c r="IB101" s="102"/>
      <c r="IC101" s="102"/>
      <c r="ID101" s="102"/>
      <c r="IE101" s="102"/>
      <c r="IF101" s="102"/>
      <c r="IG101" s="102"/>
      <c r="IH101" s="102"/>
      <c r="II101" s="102"/>
      <c r="IJ101" s="102"/>
      <c r="IK101" s="102"/>
      <c r="IL101" s="102"/>
      <c r="IM101" s="102"/>
      <c r="IN101" s="102"/>
      <c r="IO101" s="102"/>
      <c r="IP101" s="102"/>
      <c r="IQ101" s="102"/>
      <c r="IR101" s="102"/>
      <c r="IS101" s="102"/>
      <c r="IT101" s="102"/>
      <c r="IU101" s="102"/>
      <c r="IV101" s="102"/>
    </row>
    <row r="102" spans="1:256" ht="26.85" hidden="1" customHeight="1" x14ac:dyDescent="0.15">
      <c r="A102" s="143" t="s">
        <v>463</v>
      </c>
      <c r="B102" s="101" t="s">
        <v>461</v>
      </c>
      <c r="C102" s="101" t="s">
        <v>43</v>
      </c>
      <c r="D102" s="98" t="s">
        <v>759</v>
      </c>
      <c r="E102" s="99" t="s">
        <v>798</v>
      </c>
      <c r="F102" s="100" t="s">
        <v>154</v>
      </c>
      <c r="G102" s="101" t="s">
        <v>148</v>
      </c>
      <c r="H102" s="274" t="s">
        <v>152</v>
      </c>
      <c r="I102" s="235" t="s">
        <v>1340</v>
      </c>
      <c r="J102" s="257">
        <v>3</v>
      </c>
      <c r="K102" s="275">
        <v>42095</v>
      </c>
      <c r="L102" s="237">
        <f>IF(H102="10年保存",IF(K102="","",DATE(YEAR(K102)+10,MONTH(K102)-MONTH(1),DAY(31)+1)),IF(H102="5年保存",IF(K102="","",DATE(YEAR(K102)+5,MONTH(K102)-MONTH(1),DAY(31)+1)),IF(H102="2年保存",IF(K102="","",DATE(YEAR(K102)+2,MONTH(K102)-MONTH(1),DAY(31)+1)),(""))))</f>
        <v>43922</v>
      </c>
      <c r="M102" s="237">
        <v>43980</v>
      </c>
      <c r="N102" s="276"/>
      <c r="O102" s="14"/>
      <c r="P102" s="14"/>
    </row>
    <row r="103" spans="1:256" ht="26.85" hidden="1" customHeight="1" x14ac:dyDescent="0.15">
      <c r="A103" s="143" t="s">
        <v>463</v>
      </c>
      <c r="B103" s="101" t="s">
        <v>461</v>
      </c>
      <c r="C103" s="101" t="s">
        <v>43</v>
      </c>
      <c r="D103" s="98" t="s">
        <v>759</v>
      </c>
      <c r="E103" s="99" t="s">
        <v>798</v>
      </c>
      <c r="F103" s="100" t="s">
        <v>154</v>
      </c>
      <c r="G103" s="101" t="s">
        <v>148</v>
      </c>
      <c r="H103" s="274" t="s">
        <v>152</v>
      </c>
      <c r="I103" s="235" t="s">
        <v>1305</v>
      </c>
      <c r="J103" s="257">
        <v>2</v>
      </c>
      <c r="K103" s="236">
        <v>38808</v>
      </c>
      <c r="L103" s="236">
        <v>40634</v>
      </c>
      <c r="M103" s="236">
        <v>41059</v>
      </c>
      <c r="N103" s="101"/>
      <c r="O103" s="124"/>
      <c r="P103" s="124">
        <v>1</v>
      </c>
      <c r="Q103" s="102">
        <f t="shared" ref="Q103:Q109" si="5">COUNTIF($I$173:$I$549,I103)</f>
        <v>0</v>
      </c>
      <c r="R103" s="102"/>
      <c r="S103" s="102"/>
      <c r="T103" s="102"/>
      <c r="U103" s="102"/>
    </row>
    <row r="104" spans="1:256" ht="26.85" hidden="1" customHeight="1" x14ac:dyDescent="0.15">
      <c r="A104" s="143" t="s">
        <v>463</v>
      </c>
      <c r="B104" s="101" t="s">
        <v>461</v>
      </c>
      <c r="C104" s="101" t="s">
        <v>43</v>
      </c>
      <c r="D104" s="98" t="s">
        <v>759</v>
      </c>
      <c r="E104" s="99" t="s">
        <v>798</v>
      </c>
      <c r="F104" s="100" t="s">
        <v>154</v>
      </c>
      <c r="G104" s="101" t="s">
        <v>148</v>
      </c>
      <c r="H104" s="274" t="s">
        <v>152</v>
      </c>
      <c r="I104" s="235" t="s">
        <v>1304</v>
      </c>
      <c r="J104" s="257">
        <v>2</v>
      </c>
      <c r="K104" s="236">
        <v>39173</v>
      </c>
      <c r="L104" s="236">
        <v>41000</v>
      </c>
      <c r="M104" s="236">
        <v>41059</v>
      </c>
      <c r="N104" s="277"/>
      <c r="O104" s="124"/>
      <c r="P104" s="124">
        <v>1</v>
      </c>
      <c r="Q104" s="102">
        <f t="shared" si="5"/>
        <v>0</v>
      </c>
      <c r="R104" s="102"/>
      <c r="S104" s="102"/>
      <c r="T104" s="102"/>
      <c r="U104" s="102"/>
    </row>
    <row r="105" spans="1:256" ht="26.85" hidden="1" customHeight="1" x14ac:dyDescent="0.15">
      <c r="A105" s="143" t="s">
        <v>463</v>
      </c>
      <c r="B105" s="101" t="s">
        <v>461</v>
      </c>
      <c r="C105" s="101" t="s">
        <v>43</v>
      </c>
      <c r="D105" s="98" t="s">
        <v>759</v>
      </c>
      <c r="E105" s="99" t="s">
        <v>798</v>
      </c>
      <c r="F105" s="100" t="s">
        <v>154</v>
      </c>
      <c r="G105" s="101" t="s">
        <v>148</v>
      </c>
      <c r="H105" s="274" t="s">
        <v>152</v>
      </c>
      <c r="I105" s="235" t="s">
        <v>1303</v>
      </c>
      <c r="J105" s="257">
        <v>2</v>
      </c>
      <c r="K105" s="236">
        <v>39539</v>
      </c>
      <c r="L105" s="236">
        <v>41365</v>
      </c>
      <c r="M105" s="237">
        <v>41789</v>
      </c>
      <c r="N105" s="277"/>
      <c r="O105" s="124"/>
      <c r="P105" s="124">
        <v>1</v>
      </c>
      <c r="Q105" s="102">
        <f t="shared" si="5"/>
        <v>0</v>
      </c>
      <c r="R105" s="102"/>
      <c r="S105" s="102"/>
      <c r="T105" s="102"/>
      <c r="U105" s="102"/>
    </row>
    <row r="106" spans="1:256" ht="26.85" hidden="1" customHeight="1" x14ac:dyDescent="0.15">
      <c r="A106" s="143" t="s">
        <v>463</v>
      </c>
      <c r="B106" s="101" t="s">
        <v>461</v>
      </c>
      <c r="C106" s="101" t="s">
        <v>43</v>
      </c>
      <c r="D106" s="98" t="s">
        <v>759</v>
      </c>
      <c r="E106" s="99" t="s">
        <v>798</v>
      </c>
      <c r="F106" s="100" t="s">
        <v>154</v>
      </c>
      <c r="G106" s="101" t="s">
        <v>148</v>
      </c>
      <c r="H106" s="274" t="s">
        <v>152</v>
      </c>
      <c r="I106" s="235" t="s">
        <v>1302</v>
      </c>
      <c r="J106" s="257">
        <v>2</v>
      </c>
      <c r="K106" s="236">
        <v>39904</v>
      </c>
      <c r="L106" s="236">
        <v>41730</v>
      </c>
      <c r="M106" s="237">
        <v>41789</v>
      </c>
      <c r="N106" s="277"/>
      <c r="O106" s="121"/>
      <c r="P106" s="121">
        <v>1</v>
      </c>
      <c r="Q106" s="14">
        <f t="shared" si="5"/>
        <v>0</v>
      </c>
    </row>
    <row r="107" spans="1:256" ht="26.85" hidden="1" customHeight="1" x14ac:dyDescent="0.15">
      <c r="A107" s="143" t="s">
        <v>463</v>
      </c>
      <c r="B107" s="101" t="s">
        <v>461</v>
      </c>
      <c r="C107" s="101" t="s">
        <v>43</v>
      </c>
      <c r="D107" s="98" t="s">
        <v>759</v>
      </c>
      <c r="E107" s="99" t="s">
        <v>798</v>
      </c>
      <c r="F107" s="100" t="s">
        <v>154</v>
      </c>
      <c r="G107" s="101" t="s">
        <v>148</v>
      </c>
      <c r="H107" s="274" t="s">
        <v>152</v>
      </c>
      <c r="I107" s="235" t="s">
        <v>1301</v>
      </c>
      <c r="J107" s="257">
        <v>3</v>
      </c>
      <c r="K107" s="236">
        <v>40269</v>
      </c>
      <c r="L107" s="236">
        <v>42095</v>
      </c>
      <c r="M107" s="237">
        <v>42228</v>
      </c>
      <c r="N107" s="277"/>
      <c r="O107" s="121"/>
      <c r="P107" s="121">
        <v>1</v>
      </c>
      <c r="Q107" s="14">
        <f t="shared" si="5"/>
        <v>0</v>
      </c>
    </row>
    <row r="108" spans="1:256" s="102" customFormat="1" ht="26.25" hidden="1" customHeight="1" x14ac:dyDescent="0.15">
      <c r="A108" s="143" t="s">
        <v>463</v>
      </c>
      <c r="B108" s="101" t="s">
        <v>461</v>
      </c>
      <c r="C108" s="101" t="s">
        <v>43</v>
      </c>
      <c r="D108" s="98" t="s">
        <v>759</v>
      </c>
      <c r="E108" s="99" t="s">
        <v>798</v>
      </c>
      <c r="F108" s="100" t="s">
        <v>154</v>
      </c>
      <c r="G108" s="101" t="s">
        <v>148</v>
      </c>
      <c r="H108" s="274" t="s">
        <v>152</v>
      </c>
      <c r="I108" s="235" t="s">
        <v>1300</v>
      </c>
      <c r="J108" s="257">
        <v>3</v>
      </c>
      <c r="K108" s="236">
        <v>40634</v>
      </c>
      <c r="L108" s="236">
        <v>42461</v>
      </c>
      <c r="M108" s="237">
        <v>42956</v>
      </c>
      <c r="N108" s="101"/>
      <c r="O108" s="121"/>
      <c r="P108" s="121">
        <v>1</v>
      </c>
      <c r="Q108" s="14">
        <f t="shared" si="5"/>
        <v>0</v>
      </c>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c r="IQ108" s="14"/>
      <c r="IR108" s="14"/>
      <c r="IS108" s="14"/>
      <c r="IT108" s="14"/>
      <c r="IU108" s="14"/>
      <c r="IV108" s="14"/>
    </row>
    <row r="109" spans="1:256" s="102" customFormat="1" ht="26.25" hidden="1" customHeight="1" x14ac:dyDescent="0.15">
      <c r="A109" s="143" t="s">
        <v>463</v>
      </c>
      <c r="B109" s="101" t="s">
        <v>461</v>
      </c>
      <c r="C109" s="101" t="s">
        <v>43</v>
      </c>
      <c r="D109" s="98" t="s">
        <v>759</v>
      </c>
      <c r="E109" s="99" t="s">
        <v>798</v>
      </c>
      <c r="F109" s="100" t="s">
        <v>154</v>
      </c>
      <c r="G109" s="101" t="s">
        <v>148</v>
      </c>
      <c r="H109" s="274" t="s">
        <v>152</v>
      </c>
      <c r="I109" s="235" t="s">
        <v>1299</v>
      </c>
      <c r="J109" s="257">
        <v>3</v>
      </c>
      <c r="K109" s="236">
        <v>41000</v>
      </c>
      <c r="L109" s="236">
        <v>42826</v>
      </c>
      <c r="M109" s="237">
        <v>42956</v>
      </c>
      <c r="N109" s="101"/>
      <c r="O109" s="121"/>
      <c r="P109" s="121">
        <v>1</v>
      </c>
      <c r="Q109" s="14">
        <f t="shared" si="5"/>
        <v>0</v>
      </c>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14"/>
      <c r="IV109" s="14"/>
    </row>
    <row r="110" spans="1:256" ht="26.25" hidden="1" customHeight="1" x14ac:dyDescent="0.15">
      <c r="A110" s="143" t="s">
        <v>463</v>
      </c>
      <c r="B110" s="101" t="s">
        <v>461</v>
      </c>
      <c r="C110" s="101" t="s">
        <v>43</v>
      </c>
      <c r="D110" s="98" t="s">
        <v>759</v>
      </c>
      <c r="E110" s="99" t="s">
        <v>798</v>
      </c>
      <c r="F110" s="100" t="s">
        <v>154</v>
      </c>
      <c r="G110" s="101" t="s">
        <v>148</v>
      </c>
      <c r="H110" s="274" t="s">
        <v>152</v>
      </c>
      <c r="I110" s="235" t="s">
        <v>1298</v>
      </c>
      <c r="J110" s="257">
        <v>3</v>
      </c>
      <c r="K110" s="236">
        <v>41365</v>
      </c>
      <c r="L110" s="236">
        <v>43191</v>
      </c>
      <c r="M110" s="237">
        <v>43322</v>
      </c>
      <c r="N110" s="101"/>
      <c r="O110" s="124"/>
      <c r="P110" s="124"/>
      <c r="Q110" s="124"/>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c r="EA110" s="102"/>
      <c r="EB110" s="102"/>
      <c r="EC110" s="102"/>
      <c r="ED110" s="102"/>
      <c r="EE110" s="102"/>
      <c r="EF110" s="102"/>
      <c r="EG110" s="102"/>
      <c r="EH110" s="102"/>
      <c r="EI110" s="102"/>
      <c r="EJ110" s="102"/>
      <c r="EK110" s="102"/>
      <c r="EL110" s="102"/>
      <c r="EM110" s="102"/>
      <c r="EN110" s="102"/>
      <c r="EO110" s="102"/>
      <c r="EP110" s="102"/>
      <c r="EQ110" s="102"/>
      <c r="ER110" s="102"/>
      <c r="ES110" s="102"/>
      <c r="ET110" s="102"/>
      <c r="EU110" s="102"/>
      <c r="EV110" s="102"/>
      <c r="EW110" s="102"/>
      <c r="EX110" s="102"/>
      <c r="EY110" s="102"/>
      <c r="EZ110" s="102"/>
      <c r="FA110" s="102"/>
      <c r="FB110" s="102"/>
      <c r="FC110" s="102"/>
      <c r="FD110" s="102"/>
      <c r="FE110" s="102"/>
      <c r="FF110" s="102"/>
      <c r="FG110" s="102"/>
      <c r="FH110" s="102"/>
      <c r="FI110" s="102"/>
      <c r="FJ110" s="102"/>
      <c r="FK110" s="102"/>
      <c r="FL110" s="102"/>
      <c r="FM110" s="102"/>
      <c r="FN110" s="102"/>
      <c r="FO110" s="102"/>
      <c r="FP110" s="102"/>
      <c r="FQ110" s="102"/>
      <c r="FR110" s="102"/>
      <c r="FS110" s="102"/>
      <c r="FT110" s="102"/>
      <c r="FU110" s="102"/>
      <c r="FV110" s="102"/>
      <c r="FW110" s="102"/>
      <c r="FX110" s="102"/>
      <c r="FY110" s="102"/>
      <c r="FZ110" s="102"/>
      <c r="GA110" s="102"/>
      <c r="GB110" s="102"/>
      <c r="GC110" s="102"/>
      <c r="GD110" s="102"/>
      <c r="GE110" s="102"/>
      <c r="GF110" s="102"/>
      <c r="GG110" s="102"/>
      <c r="GH110" s="102"/>
      <c r="GI110" s="102"/>
      <c r="GJ110" s="102"/>
      <c r="GK110" s="102"/>
      <c r="GL110" s="102"/>
      <c r="GM110" s="102"/>
      <c r="GN110" s="102"/>
      <c r="GO110" s="102"/>
      <c r="GP110" s="102"/>
      <c r="GQ110" s="102"/>
      <c r="GR110" s="102"/>
      <c r="GS110" s="102"/>
      <c r="GT110" s="102"/>
      <c r="GU110" s="102"/>
      <c r="GV110" s="102"/>
      <c r="GW110" s="102"/>
      <c r="GX110" s="102"/>
      <c r="GY110" s="102"/>
      <c r="GZ110" s="102"/>
      <c r="HA110" s="102"/>
      <c r="HB110" s="102"/>
      <c r="HC110" s="102"/>
      <c r="HD110" s="102"/>
      <c r="HE110" s="102"/>
      <c r="HF110" s="102"/>
      <c r="HG110" s="102"/>
      <c r="HH110" s="102"/>
      <c r="HI110" s="102"/>
      <c r="HJ110" s="102"/>
      <c r="HK110" s="102"/>
      <c r="HL110" s="102"/>
      <c r="HM110" s="102"/>
      <c r="HN110" s="102"/>
      <c r="HO110" s="102"/>
      <c r="HP110" s="102"/>
      <c r="HQ110" s="102"/>
      <c r="HR110" s="102"/>
      <c r="HS110" s="102"/>
      <c r="HT110" s="102"/>
      <c r="HU110" s="102"/>
      <c r="HV110" s="102"/>
      <c r="HW110" s="102"/>
      <c r="HX110" s="102"/>
      <c r="HY110" s="102"/>
      <c r="HZ110" s="102"/>
      <c r="IA110" s="102"/>
      <c r="IB110" s="102"/>
      <c r="IC110" s="102"/>
      <c r="ID110" s="102"/>
      <c r="IE110" s="102"/>
      <c r="IF110" s="102"/>
      <c r="IG110" s="102"/>
      <c r="IH110" s="102"/>
      <c r="II110" s="102"/>
      <c r="IJ110" s="102"/>
      <c r="IK110" s="102"/>
      <c r="IL110" s="102"/>
      <c r="IM110" s="102"/>
      <c r="IN110" s="102"/>
      <c r="IO110" s="102"/>
      <c r="IP110" s="102"/>
      <c r="IQ110" s="102"/>
      <c r="IR110" s="102"/>
      <c r="IS110" s="102"/>
      <c r="IT110" s="102"/>
      <c r="IU110" s="102"/>
      <c r="IV110" s="102"/>
    </row>
    <row r="111" spans="1:256" ht="26.25" hidden="1" customHeight="1" x14ac:dyDescent="0.15">
      <c r="A111" s="143" t="s">
        <v>463</v>
      </c>
      <c r="B111" s="101" t="s">
        <v>461</v>
      </c>
      <c r="C111" s="101" t="s">
        <v>43</v>
      </c>
      <c r="D111" s="98" t="s">
        <v>759</v>
      </c>
      <c r="E111" s="99" t="s">
        <v>798</v>
      </c>
      <c r="F111" s="100" t="s">
        <v>154</v>
      </c>
      <c r="G111" s="101" t="s">
        <v>148</v>
      </c>
      <c r="H111" s="274" t="s">
        <v>152</v>
      </c>
      <c r="I111" s="235" t="s">
        <v>1297</v>
      </c>
      <c r="J111" s="257">
        <v>3</v>
      </c>
      <c r="K111" s="236">
        <v>41730</v>
      </c>
      <c r="L111" s="236">
        <v>43556</v>
      </c>
      <c r="M111" s="237">
        <v>43606</v>
      </c>
      <c r="N111" s="101"/>
      <c r="O111" s="124"/>
      <c r="P111" s="124"/>
      <c r="Q111" s="124"/>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c r="EA111" s="102"/>
      <c r="EB111" s="102"/>
      <c r="EC111" s="102"/>
      <c r="ED111" s="102"/>
      <c r="EE111" s="102"/>
      <c r="EF111" s="102"/>
      <c r="EG111" s="102"/>
      <c r="EH111" s="102"/>
      <c r="EI111" s="102"/>
      <c r="EJ111" s="102"/>
      <c r="EK111" s="102"/>
      <c r="EL111" s="102"/>
      <c r="EM111" s="102"/>
      <c r="EN111" s="102"/>
      <c r="EO111" s="102"/>
      <c r="EP111" s="102"/>
      <c r="EQ111" s="102"/>
      <c r="ER111" s="102"/>
      <c r="ES111" s="102"/>
      <c r="ET111" s="102"/>
      <c r="EU111" s="102"/>
      <c r="EV111" s="102"/>
      <c r="EW111" s="102"/>
      <c r="EX111" s="102"/>
      <c r="EY111" s="102"/>
      <c r="EZ111" s="102"/>
      <c r="FA111" s="102"/>
      <c r="FB111" s="102"/>
      <c r="FC111" s="102"/>
      <c r="FD111" s="102"/>
      <c r="FE111" s="102"/>
      <c r="FF111" s="102"/>
      <c r="FG111" s="102"/>
      <c r="FH111" s="102"/>
      <c r="FI111" s="102"/>
      <c r="FJ111" s="102"/>
      <c r="FK111" s="102"/>
      <c r="FL111" s="102"/>
      <c r="FM111" s="102"/>
      <c r="FN111" s="102"/>
      <c r="FO111" s="102"/>
      <c r="FP111" s="102"/>
      <c r="FQ111" s="102"/>
      <c r="FR111" s="102"/>
      <c r="FS111" s="102"/>
      <c r="FT111" s="102"/>
      <c r="FU111" s="102"/>
      <c r="FV111" s="102"/>
      <c r="FW111" s="102"/>
      <c r="FX111" s="102"/>
      <c r="FY111" s="102"/>
      <c r="FZ111" s="102"/>
      <c r="GA111" s="102"/>
      <c r="GB111" s="102"/>
      <c r="GC111" s="102"/>
      <c r="GD111" s="102"/>
      <c r="GE111" s="102"/>
      <c r="GF111" s="102"/>
      <c r="GG111" s="102"/>
      <c r="GH111" s="102"/>
      <c r="GI111" s="102"/>
      <c r="GJ111" s="102"/>
      <c r="GK111" s="102"/>
      <c r="GL111" s="102"/>
      <c r="GM111" s="102"/>
      <c r="GN111" s="102"/>
      <c r="GO111" s="102"/>
      <c r="GP111" s="102"/>
      <c r="GQ111" s="102"/>
      <c r="GR111" s="102"/>
      <c r="GS111" s="102"/>
      <c r="GT111" s="102"/>
      <c r="GU111" s="102"/>
      <c r="GV111" s="102"/>
      <c r="GW111" s="102"/>
      <c r="GX111" s="102"/>
      <c r="GY111" s="102"/>
      <c r="GZ111" s="102"/>
      <c r="HA111" s="102"/>
      <c r="HB111" s="102"/>
      <c r="HC111" s="102"/>
      <c r="HD111" s="102"/>
      <c r="HE111" s="102"/>
      <c r="HF111" s="102"/>
      <c r="HG111" s="102"/>
      <c r="HH111" s="102"/>
      <c r="HI111" s="102"/>
      <c r="HJ111" s="102"/>
      <c r="HK111" s="102"/>
      <c r="HL111" s="102"/>
      <c r="HM111" s="102"/>
      <c r="HN111" s="102"/>
      <c r="HO111" s="102"/>
      <c r="HP111" s="102"/>
      <c r="HQ111" s="102"/>
      <c r="HR111" s="102"/>
      <c r="HS111" s="102"/>
      <c r="HT111" s="102"/>
      <c r="HU111" s="102"/>
      <c r="HV111" s="102"/>
      <c r="HW111" s="102"/>
      <c r="HX111" s="102"/>
      <c r="HY111" s="102"/>
      <c r="HZ111" s="102"/>
      <c r="IA111" s="102"/>
      <c r="IB111" s="102"/>
      <c r="IC111" s="102"/>
      <c r="ID111" s="102"/>
      <c r="IE111" s="102"/>
      <c r="IF111" s="102"/>
      <c r="IG111" s="102"/>
      <c r="IH111" s="102"/>
      <c r="II111" s="102"/>
      <c r="IJ111" s="102"/>
      <c r="IK111" s="102"/>
      <c r="IL111" s="102"/>
      <c r="IM111" s="102"/>
      <c r="IN111" s="102"/>
      <c r="IO111" s="102"/>
      <c r="IP111" s="102"/>
      <c r="IQ111" s="102"/>
      <c r="IR111" s="102"/>
      <c r="IS111" s="102"/>
      <c r="IT111" s="102"/>
      <c r="IU111" s="102"/>
      <c r="IV111" s="102"/>
    </row>
    <row r="112" spans="1:256" ht="26.25" hidden="1" customHeight="1" x14ac:dyDescent="0.15">
      <c r="A112" s="143" t="s">
        <v>463</v>
      </c>
      <c r="B112" s="101" t="s">
        <v>461</v>
      </c>
      <c r="C112" s="101" t="s">
        <v>43</v>
      </c>
      <c r="D112" s="98" t="s">
        <v>759</v>
      </c>
      <c r="E112" s="99" t="s">
        <v>798</v>
      </c>
      <c r="F112" s="100" t="s">
        <v>154</v>
      </c>
      <c r="G112" s="101" t="s">
        <v>148</v>
      </c>
      <c r="H112" s="274" t="s">
        <v>152</v>
      </c>
      <c r="I112" s="235" t="s">
        <v>1341</v>
      </c>
      <c r="J112" s="257">
        <v>3</v>
      </c>
      <c r="K112" s="275">
        <v>42095</v>
      </c>
      <c r="L112" s="237">
        <f>IF(H112="10年保存",IF(K112="","",DATE(YEAR(K112)+10,MONTH(K112)-MONTH(1),DAY(31)+1)),IF(H112="5年保存",IF(K112="","",DATE(YEAR(K112)+5,MONTH(K112)-MONTH(1),DAY(31)+1)),IF(H112="2年保存",IF(K112="","",DATE(YEAR(K112)+2,MONTH(K112)-MONTH(1),DAY(31)+1)),(""))))</f>
        <v>43922</v>
      </c>
      <c r="M112" s="237">
        <v>43980</v>
      </c>
      <c r="N112" s="276"/>
      <c r="O112" s="14"/>
      <c r="P112" s="14"/>
      <c r="R112" s="14" t="s">
        <v>1646</v>
      </c>
    </row>
    <row r="113" spans="1:21" ht="26.25" hidden="1" customHeight="1" x14ac:dyDescent="0.15">
      <c r="A113" s="143" t="s">
        <v>463</v>
      </c>
      <c r="B113" s="101" t="s">
        <v>461</v>
      </c>
      <c r="C113" s="101" t="s">
        <v>454</v>
      </c>
      <c r="D113" s="98" t="s">
        <v>621</v>
      </c>
      <c r="E113" s="284" t="s">
        <v>622</v>
      </c>
      <c r="F113" s="278" t="s">
        <v>799</v>
      </c>
      <c r="G113" s="101" t="s">
        <v>146</v>
      </c>
      <c r="H113" s="274" t="s">
        <v>150</v>
      </c>
      <c r="I113" s="235" t="s">
        <v>1230</v>
      </c>
      <c r="J113" s="257">
        <v>1</v>
      </c>
      <c r="K113" s="236">
        <v>38718</v>
      </c>
      <c r="L113" s="123" t="s">
        <v>808</v>
      </c>
      <c r="M113" s="123" t="s">
        <v>808</v>
      </c>
      <c r="N113" s="101"/>
      <c r="O113" s="125"/>
      <c r="P113" s="125">
        <v>11</v>
      </c>
      <c r="Q113" s="14">
        <f t="shared" ref="Q113:Q118" si="6">COUNTIF($I$23:$I$549,I113)</f>
        <v>1</v>
      </c>
    </row>
    <row r="114" spans="1:21" ht="26.25" hidden="1" customHeight="1" x14ac:dyDescent="0.15">
      <c r="A114" s="143" t="s">
        <v>463</v>
      </c>
      <c r="B114" s="101" t="s">
        <v>461</v>
      </c>
      <c r="C114" s="101" t="s">
        <v>454</v>
      </c>
      <c r="D114" s="98" t="s">
        <v>621</v>
      </c>
      <c r="E114" s="284" t="s">
        <v>622</v>
      </c>
      <c r="F114" s="278" t="s">
        <v>799</v>
      </c>
      <c r="G114" s="101" t="s">
        <v>146</v>
      </c>
      <c r="H114" s="274" t="s">
        <v>150</v>
      </c>
      <c r="I114" s="235" t="s">
        <v>1231</v>
      </c>
      <c r="J114" s="257">
        <v>1</v>
      </c>
      <c r="K114" s="236">
        <v>38718</v>
      </c>
      <c r="L114" s="123" t="s">
        <v>808</v>
      </c>
      <c r="M114" s="123" t="s">
        <v>808</v>
      </c>
      <c r="N114" s="101"/>
      <c r="O114" s="125"/>
      <c r="P114" s="125">
        <v>11</v>
      </c>
      <c r="Q114" s="14">
        <f t="shared" si="6"/>
        <v>1</v>
      </c>
      <c r="T114" s="14">
        <v>11</v>
      </c>
      <c r="U114" s="14" t="s">
        <v>950</v>
      </c>
    </row>
    <row r="115" spans="1:21" ht="26.25" hidden="1" customHeight="1" x14ac:dyDescent="0.15">
      <c r="A115" s="143" t="s">
        <v>463</v>
      </c>
      <c r="B115" s="101" t="s">
        <v>461</v>
      </c>
      <c r="C115" s="101" t="s">
        <v>454</v>
      </c>
      <c r="D115" s="98" t="s">
        <v>621</v>
      </c>
      <c r="E115" s="284" t="s">
        <v>622</v>
      </c>
      <c r="F115" s="278" t="s">
        <v>799</v>
      </c>
      <c r="G115" s="101" t="s">
        <v>146</v>
      </c>
      <c r="H115" s="274" t="s">
        <v>150</v>
      </c>
      <c r="I115" s="235" t="s">
        <v>328</v>
      </c>
      <c r="J115" s="257">
        <v>1</v>
      </c>
      <c r="K115" s="236">
        <v>38718</v>
      </c>
      <c r="L115" s="123" t="s">
        <v>808</v>
      </c>
      <c r="M115" s="123" t="s">
        <v>808</v>
      </c>
      <c r="N115" s="101"/>
      <c r="O115" s="125"/>
      <c r="P115" s="125">
        <v>11</v>
      </c>
      <c r="Q115" s="14">
        <f t="shared" si="6"/>
        <v>1</v>
      </c>
    </row>
    <row r="116" spans="1:21" ht="26.25" hidden="1" customHeight="1" x14ac:dyDescent="0.15">
      <c r="A116" s="143" t="s">
        <v>463</v>
      </c>
      <c r="B116" s="101" t="s">
        <v>461</v>
      </c>
      <c r="C116" s="101" t="s">
        <v>454</v>
      </c>
      <c r="D116" s="98" t="s">
        <v>621</v>
      </c>
      <c r="E116" s="284" t="s">
        <v>622</v>
      </c>
      <c r="F116" s="278" t="s">
        <v>799</v>
      </c>
      <c r="G116" s="101" t="s">
        <v>146</v>
      </c>
      <c r="H116" s="274" t="s">
        <v>150</v>
      </c>
      <c r="I116" s="235" t="s">
        <v>617</v>
      </c>
      <c r="J116" s="257">
        <v>1</v>
      </c>
      <c r="K116" s="236">
        <v>38718</v>
      </c>
      <c r="L116" s="123" t="s">
        <v>808</v>
      </c>
      <c r="M116" s="123" t="s">
        <v>808</v>
      </c>
      <c r="N116" s="101"/>
      <c r="O116" s="125"/>
      <c r="P116" s="125">
        <v>11</v>
      </c>
      <c r="Q116" s="14">
        <f t="shared" si="6"/>
        <v>1</v>
      </c>
      <c r="T116" s="14">
        <v>31</v>
      </c>
      <c r="U116" s="14" t="s">
        <v>963</v>
      </c>
    </row>
    <row r="117" spans="1:21" ht="26.25" hidden="1" customHeight="1" x14ac:dyDescent="0.15">
      <c r="A117" s="143" t="s">
        <v>463</v>
      </c>
      <c r="B117" s="101" t="s">
        <v>461</v>
      </c>
      <c r="C117" s="101" t="s">
        <v>454</v>
      </c>
      <c r="D117" s="98" t="s">
        <v>621</v>
      </c>
      <c r="E117" s="284" t="s">
        <v>622</v>
      </c>
      <c r="F117" s="278" t="s">
        <v>799</v>
      </c>
      <c r="G117" s="101" t="s">
        <v>146</v>
      </c>
      <c r="H117" s="274" t="s">
        <v>150</v>
      </c>
      <c r="I117" s="235" t="s">
        <v>700</v>
      </c>
      <c r="J117" s="257">
        <v>1</v>
      </c>
      <c r="K117" s="236">
        <v>38718</v>
      </c>
      <c r="L117" s="123" t="s">
        <v>808</v>
      </c>
      <c r="M117" s="123" t="s">
        <v>808</v>
      </c>
      <c r="N117" s="101"/>
      <c r="O117" s="125"/>
      <c r="P117" s="125">
        <v>11</v>
      </c>
      <c r="Q117" s="14">
        <f t="shared" si="6"/>
        <v>1</v>
      </c>
    </row>
    <row r="118" spans="1:21" ht="26.25" hidden="1" customHeight="1" x14ac:dyDescent="0.15">
      <c r="A118" s="143" t="s">
        <v>463</v>
      </c>
      <c r="B118" s="101" t="s">
        <v>461</v>
      </c>
      <c r="C118" s="101" t="s">
        <v>454</v>
      </c>
      <c r="D118" s="98" t="s">
        <v>621</v>
      </c>
      <c r="E118" s="284" t="s">
        <v>622</v>
      </c>
      <c r="F118" s="278" t="s">
        <v>799</v>
      </c>
      <c r="G118" s="101" t="s">
        <v>146</v>
      </c>
      <c r="H118" s="274" t="s">
        <v>150</v>
      </c>
      <c r="I118" s="235" t="s">
        <v>698</v>
      </c>
      <c r="J118" s="257">
        <v>1</v>
      </c>
      <c r="K118" s="237">
        <v>38808</v>
      </c>
      <c r="L118" s="123" t="s">
        <v>808</v>
      </c>
      <c r="M118" s="123" t="s">
        <v>808</v>
      </c>
      <c r="N118" s="101"/>
      <c r="O118" s="125"/>
      <c r="P118" s="125">
        <v>11</v>
      </c>
      <c r="Q118" s="14">
        <f t="shared" si="6"/>
        <v>1</v>
      </c>
    </row>
    <row r="119" spans="1:21" ht="26.25" hidden="1" customHeight="1" x14ac:dyDescent="0.15">
      <c r="A119" s="143" t="s">
        <v>463</v>
      </c>
      <c r="B119" s="101" t="s">
        <v>461</v>
      </c>
      <c r="C119" s="101" t="s">
        <v>454</v>
      </c>
      <c r="D119" s="98" t="s">
        <v>759</v>
      </c>
      <c r="E119" s="99" t="s">
        <v>798</v>
      </c>
      <c r="F119" s="278" t="s">
        <v>799</v>
      </c>
      <c r="G119" s="101" t="s">
        <v>146</v>
      </c>
      <c r="H119" s="274" t="s">
        <v>150</v>
      </c>
      <c r="I119" s="235" t="s">
        <v>863</v>
      </c>
      <c r="J119" s="257">
        <v>1</v>
      </c>
      <c r="K119" s="236">
        <v>39173</v>
      </c>
      <c r="L119" s="123" t="s">
        <v>808</v>
      </c>
      <c r="M119" s="123" t="s">
        <v>808</v>
      </c>
      <c r="N119" s="101"/>
      <c r="O119" s="125"/>
      <c r="P119" s="125">
        <v>11</v>
      </c>
      <c r="Q119" s="14">
        <f>COUNTIF($I$23:$I$549,I121)</f>
        <v>1</v>
      </c>
    </row>
    <row r="120" spans="1:21" ht="26.25" hidden="1" customHeight="1" x14ac:dyDescent="0.15">
      <c r="A120" s="143" t="s">
        <v>463</v>
      </c>
      <c r="B120" s="101" t="s">
        <v>461</v>
      </c>
      <c r="C120" s="101" t="s">
        <v>454</v>
      </c>
      <c r="D120" s="98" t="s">
        <v>759</v>
      </c>
      <c r="E120" s="99" t="s">
        <v>798</v>
      </c>
      <c r="F120" s="278" t="s">
        <v>799</v>
      </c>
      <c r="G120" s="101" t="s">
        <v>146</v>
      </c>
      <c r="H120" s="274" t="s">
        <v>150</v>
      </c>
      <c r="I120" s="235" t="s">
        <v>982</v>
      </c>
      <c r="J120" s="257">
        <v>1</v>
      </c>
      <c r="K120" s="236">
        <v>38718</v>
      </c>
      <c r="L120" s="123" t="s">
        <v>808</v>
      </c>
      <c r="M120" s="123" t="s">
        <v>808</v>
      </c>
      <c r="N120" s="101"/>
      <c r="O120" s="125"/>
      <c r="P120" s="125">
        <v>12</v>
      </c>
      <c r="Q120" s="14">
        <f t="shared" ref="Q120:Q142" si="7">COUNTIF($I$23:$I$549,I120)</f>
        <v>1</v>
      </c>
      <c r="T120" s="14">
        <v>12</v>
      </c>
      <c r="U120" s="14" t="s">
        <v>951</v>
      </c>
    </row>
    <row r="121" spans="1:21" ht="26.25" hidden="1" customHeight="1" x14ac:dyDescent="0.15">
      <c r="A121" s="143" t="s">
        <v>463</v>
      </c>
      <c r="B121" s="101" t="s">
        <v>461</v>
      </c>
      <c r="C121" s="101" t="s">
        <v>454</v>
      </c>
      <c r="D121" s="98" t="s">
        <v>759</v>
      </c>
      <c r="E121" s="99" t="s">
        <v>798</v>
      </c>
      <c r="F121" s="278" t="s">
        <v>799</v>
      </c>
      <c r="G121" s="101" t="s">
        <v>146</v>
      </c>
      <c r="H121" s="274" t="s">
        <v>150</v>
      </c>
      <c r="I121" s="235" t="s">
        <v>866</v>
      </c>
      <c r="J121" s="257">
        <v>2</v>
      </c>
      <c r="K121" s="236">
        <v>38718</v>
      </c>
      <c r="L121" s="123" t="s">
        <v>808</v>
      </c>
      <c r="M121" s="123" t="s">
        <v>808</v>
      </c>
      <c r="N121" s="101"/>
      <c r="O121" s="125"/>
      <c r="P121" s="125">
        <v>12</v>
      </c>
      <c r="Q121" s="14">
        <f t="shared" si="7"/>
        <v>1</v>
      </c>
      <c r="T121" s="14">
        <v>13</v>
      </c>
      <c r="U121" s="14" t="s">
        <v>952</v>
      </c>
    </row>
    <row r="122" spans="1:21" ht="26.25" hidden="1" customHeight="1" x14ac:dyDescent="0.15">
      <c r="A122" s="143" t="s">
        <v>463</v>
      </c>
      <c r="B122" s="101" t="s">
        <v>461</v>
      </c>
      <c r="C122" s="101" t="s">
        <v>454</v>
      </c>
      <c r="D122" s="98" t="s">
        <v>759</v>
      </c>
      <c r="E122" s="99" t="s">
        <v>798</v>
      </c>
      <c r="F122" s="278" t="s">
        <v>799</v>
      </c>
      <c r="G122" s="101" t="s">
        <v>146</v>
      </c>
      <c r="H122" s="274" t="s">
        <v>150</v>
      </c>
      <c r="I122" s="235" t="s">
        <v>1528</v>
      </c>
      <c r="J122" s="257">
        <v>1</v>
      </c>
      <c r="K122" s="236">
        <v>38718</v>
      </c>
      <c r="L122" s="123" t="s">
        <v>808</v>
      </c>
      <c r="M122" s="123" t="s">
        <v>808</v>
      </c>
      <c r="N122" s="101"/>
      <c r="O122" s="125"/>
      <c r="P122" s="125">
        <v>12</v>
      </c>
      <c r="Q122" s="14">
        <f t="shared" si="7"/>
        <v>1</v>
      </c>
      <c r="T122" s="14">
        <v>16</v>
      </c>
    </row>
    <row r="123" spans="1:21" ht="26.25" hidden="1" customHeight="1" x14ac:dyDescent="0.15">
      <c r="A123" s="143" t="s">
        <v>463</v>
      </c>
      <c r="B123" s="101" t="s">
        <v>461</v>
      </c>
      <c r="C123" s="101" t="s">
        <v>454</v>
      </c>
      <c r="D123" s="98" t="s">
        <v>759</v>
      </c>
      <c r="E123" s="99" t="s">
        <v>798</v>
      </c>
      <c r="F123" s="278" t="s">
        <v>799</v>
      </c>
      <c r="G123" s="101" t="s">
        <v>146</v>
      </c>
      <c r="H123" s="274" t="s">
        <v>150</v>
      </c>
      <c r="I123" s="235" t="s">
        <v>867</v>
      </c>
      <c r="J123" s="257">
        <v>1</v>
      </c>
      <c r="K123" s="236">
        <v>38718</v>
      </c>
      <c r="L123" s="123" t="s">
        <v>808</v>
      </c>
      <c r="M123" s="123" t="s">
        <v>808</v>
      </c>
      <c r="N123" s="101"/>
      <c r="O123" s="125"/>
      <c r="P123" s="125">
        <v>12</v>
      </c>
      <c r="Q123" s="14">
        <f t="shared" si="7"/>
        <v>1</v>
      </c>
    </row>
    <row r="124" spans="1:21" ht="26.25" hidden="1" customHeight="1" x14ac:dyDescent="0.15">
      <c r="A124" s="143" t="s">
        <v>463</v>
      </c>
      <c r="B124" s="101" t="s">
        <v>461</v>
      </c>
      <c r="C124" s="101" t="s">
        <v>454</v>
      </c>
      <c r="D124" s="98" t="s">
        <v>759</v>
      </c>
      <c r="E124" s="99" t="s">
        <v>798</v>
      </c>
      <c r="F124" s="278" t="s">
        <v>799</v>
      </c>
      <c r="G124" s="101" t="s">
        <v>146</v>
      </c>
      <c r="H124" s="274" t="s">
        <v>150</v>
      </c>
      <c r="I124" s="235" t="s">
        <v>1527</v>
      </c>
      <c r="J124" s="257">
        <v>1</v>
      </c>
      <c r="K124" s="236">
        <v>38718</v>
      </c>
      <c r="L124" s="123" t="s">
        <v>808</v>
      </c>
      <c r="M124" s="123" t="s">
        <v>808</v>
      </c>
      <c r="N124" s="101"/>
      <c r="O124" s="125"/>
      <c r="P124" s="125">
        <v>12</v>
      </c>
      <c r="Q124" s="14">
        <f t="shared" si="7"/>
        <v>1</v>
      </c>
      <c r="T124" s="14">
        <v>21</v>
      </c>
      <c r="U124" s="14" t="s">
        <v>957</v>
      </c>
    </row>
    <row r="125" spans="1:21" ht="26.25" hidden="1" customHeight="1" x14ac:dyDescent="0.15">
      <c r="A125" s="143" t="s">
        <v>463</v>
      </c>
      <c r="B125" s="101" t="s">
        <v>461</v>
      </c>
      <c r="C125" s="101" t="s">
        <v>454</v>
      </c>
      <c r="D125" s="98" t="s">
        <v>759</v>
      </c>
      <c r="E125" s="99" t="s">
        <v>798</v>
      </c>
      <c r="F125" s="278" t="s">
        <v>799</v>
      </c>
      <c r="G125" s="101" t="s">
        <v>146</v>
      </c>
      <c r="H125" s="274" t="s">
        <v>150</v>
      </c>
      <c r="I125" s="235" t="s">
        <v>326</v>
      </c>
      <c r="J125" s="257">
        <v>1</v>
      </c>
      <c r="K125" s="236">
        <v>38718</v>
      </c>
      <c r="L125" s="123" t="s">
        <v>808</v>
      </c>
      <c r="M125" s="123" t="s">
        <v>808</v>
      </c>
      <c r="N125" s="101"/>
      <c r="O125" s="125"/>
      <c r="P125" s="125">
        <v>12</v>
      </c>
      <c r="Q125" s="14">
        <f t="shared" si="7"/>
        <v>1</v>
      </c>
      <c r="T125" s="14">
        <v>22</v>
      </c>
      <c r="U125" s="14" t="s">
        <v>958</v>
      </c>
    </row>
    <row r="126" spans="1:21" ht="26.25" hidden="1" customHeight="1" x14ac:dyDescent="0.15">
      <c r="A126" s="143" t="s">
        <v>463</v>
      </c>
      <c r="B126" s="101" t="s">
        <v>461</v>
      </c>
      <c r="C126" s="101" t="s">
        <v>454</v>
      </c>
      <c r="D126" s="98" t="s">
        <v>759</v>
      </c>
      <c r="E126" s="99" t="s">
        <v>798</v>
      </c>
      <c r="F126" s="278" t="s">
        <v>799</v>
      </c>
      <c r="G126" s="101" t="s">
        <v>146</v>
      </c>
      <c r="H126" s="274" t="s">
        <v>150</v>
      </c>
      <c r="I126" s="235" t="s">
        <v>868</v>
      </c>
      <c r="J126" s="257">
        <v>1</v>
      </c>
      <c r="K126" s="236">
        <v>38718</v>
      </c>
      <c r="L126" s="123" t="s">
        <v>808</v>
      </c>
      <c r="M126" s="123" t="s">
        <v>808</v>
      </c>
      <c r="N126" s="101"/>
      <c r="O126" s="125"/>
      <c r="P126" s="125">
        <v>12</v>
      </c>
      <c r="Q126" s="14">
        <f t="shared" si="7"/>
        <v>1</v>
      </c>
      <c r="T126" s="14">
        <v>24</v>
      </c>
      <c r="U126" s="14" t="s">
        <v>960</v>
      </c>
    </row>
    <row r="127" spans="1:21" ht="26.25" hidden="1" customHeight="1" x14ac:dyDescent="0.15">
      <c r="A127" s="143" t="s">
        <v>463</v>
      </c>
      <c r="B127" s="101" t="s">
        <v>461</v>
      </c>
      <c r="C127" s="101" t="s">
        <v>454</v>
      </c>
      <c r="D127" s="98" t="s">
        <v>759</v>
      </c>
      <c r="E127" s="99" t="s">
        <v>798</v>
      </c>
      <c r="F127" s="278" t="s">
        <v>799</v>
      </c>
      <c r="G127" s="101" t="s">
        <v>146</v>
      </c>
      <c r="H127" s="274" t="s">
        <v>150</v>
      </c>
      <c r="I127" s="235" t="s">
        <v>327</v>
      </c>
      <c r="J127" s="257">
        <v>3</v>
      </c>
      <c r="K127" s="236">
        <v>38718</v>
      </c>
      <c r="L127" s="123" t="s">
        <v>808</v>
      </c>
      <c r="M127" s="123" t="s">
        <v>808</v>
      </c>
      <c r="N127" s="101"/>
      <c r="O127" s="125"/>
      <c r="P127" s="125">
        <v>12</v>
      </c>
      <c r="Q127" s="14">
        <f t="shared" si="7"/>
        <v>1</v>
      </c>
      <c r="T127" s="14">
        <v>27</v>
      </c>
    </row>
    <row r="128" spans="1:21" ht="26.25" hidden="1" customHeight="1" x14ac:dyDescent="0.15">
      <c r="A128" s="143" t="s">
        <v>463</v>
      </c>
      <c r="B128" s="101" t="s">
        <v>461</v>
      </c>
      <c r="C128" s="101" t="s">
        <v>454</v>
      </c>
      <c r="D128" s="98" t="s">
        <v>759</v>
      </c>
      <c r="E128" s="99" t="s">
        <v>798</v>
      </c>
      <c r="F128" s="278" t="s">
        <v>799</v>
      </c>
      <c r="G128" s="101" t="s">
        <v>146</v>
      </c>
      <c r="H128" s="274" t="s">
        <v>150</v>
      </c>
      <c r="I128" s="235" t="s">
        <v>869</v>
      </c>
      <c r="J128" s="257">
        <v>1</v>
      </c>
      <c r="K128" s="236">
        <v>38718</v>
      </c>
      <c r="L128" s="123" t="s">
        <v>808</v>
      </c>
      <c r="M128" s="123" t="s">
        <v>808</v>
      </c>
      <c r="N128" s="101"/>
      <c r="O128" s="125"/>
      <c r="P128" s="125">
        <v>12</v>
      </c>
      <c r="Q128" s="14">
        <f t="shared" si="7"/>
        <v>1</v>
      </c>
    </row>
    <row r="129" spans="1:21" ht="26.25" hidden="1" customHeight="1" x14ac:dyDescent="0.15">
      <c r="A129" s="143" t="s">
        <v>463</v>
      </c>
      <c r="B129" s="101" t="s">
        <v>461</v>
      </c>
      <c r="C129" s="101" t="s">
        <v>454</v>
      </c>
      <c r="D129" s="98" t="s">
        <v>759</v>
      </c>
      <c r="E129" s="99" t="s">
        <v>798</v>
      </c>
      <c r="F129" s="278" t="s">
        <v>799</v>
      </c>
      <c r="G129" s="101" t="s">
        <v>146</v>
      </c>
      <c r="H129" s="274" t="s">
        <v>150</v>
      </c>
      <c r="I129" s="235" t="s">
        <v>870</v>
      </c>
      <c r="J129" s="257">
        <v>2</v>
      </c>
      <c r="K129" s="236">
        <v>38718</v>
      </c>
      <c r="L129" s="123" t="s">
        <v>808</v>
      </c>
      <c r="M129" s="123" t="s">
        <v>808</v>
      </c>
      <c r="N129" s="101"/>
      <c r="O129" s="125"/>
      <c r="P129" s="125">
        <v>12</v>
      </c>
      <c r="Q129" s="14">
        <f t="shared" si="7"/>
        <v>1</v>
      </c>
    </row>
    <row r="130" spans="1:21" ht="26.85" hidden="1" customHeight="1" x14ac:dyDescent="0.15">
      <c r="A130" s="143" t="s">
        <v>463</v>
      </c>
      <c r="B130" s="101" t="s">
        <v>461</v>
      </c>
      <c r="C130" s="101" t="s">
        <v>454</v>
      </c>
      <c r="D130" s="98" t="s">
        <v>759</v>
      </c>
      <c r="E130" s="99" t="s">
        <v>798</v>
      </c>
      <c r="F130" s="278" t="s">
        <v>799</v>
      </c>
      <c r="G130" s="101" t="s">
        <v>146</v>
      </c>
      <c r="H130" s="274" t="s">
        <v>150</v>
      </c>
      <c r="I130" s="235" t="s">
        <v>618</v>
      </c>
      <c r="J130" s="257">
        <v>1</v>
      </c>
      <c r="K130" s="236">
        <v>38718</v>
      </c>
      <c r="L130" s="123" t="s">
        <v>808</v>
      </c>
      <c r="M130" s="123" t="s">
        <v>808</v>
      </c>
      <c r="N130" s="101"/>
      <c r="O130" s="125"/>
      <c r="P130" s="125">
        <v>12</v>
      </c>
      <c r="Q130" s="14">
        <f t="shared" si="7"/>
        <v>1</v>
      </c>
      <c r="T130" s="14">
        <v>32</v>
      </c>
      <c r="U130" s="14" t="s">
        <v>964</v>
      </c>
    </row>
    <row r="131" spans="1:21" ht="26.85" hidden="1" customHeight="1" x14ac:dyDescent="0.15">
      <c r="A131" s="143" t="s">
        <v>463</v>
      </c>
      <c r="B131" s="101" t="s">
        <v>461</v>
      </c>
      <c r="C131" s="101" t="s">
        <v>454</v>
      </c>
      <c r="D131" s="98" t="s">
        <v>759</v>
      </c>
      <c r="E131" s="99" t="s">
        <v>798</v>
      </c>
      <c r="F131" s="278" t="s">
        <v>799</v>
      </c>
      <c r="G131" s="101" t="s">
        <v>146</v>
      </c>
      <c r="H131" s="274" t="s">
        <v>150</v>
      </c>
      <c r="I131" s="235" t="s">
        <v>619</v>
      </c>
      <c r="J131" s="257">
        <v>2</v>
      </c>
      <c r="K131" s="236">
        <v>38718</v>
      </c>
      <c r="L131" s="123" t="s">
        <v>808</v>
      </c>
      <c r="M131" s="123" t="s">
        <v>808</v>
      </c>
      <c r="N131" s="101"/>
      <c r="O131" s="125"/>
      <c r="P131" s="125">
        <v>12</v>
      </c>
      <c r="Q131" s="14">
        <f t="shared" si="7"/>
        <v>1</v>
      </c>
      <c r="T131" s="14">
        <v>36</v>
      </c>
    </row>
    <row r="132" spans="1:21" ht="26.85" hidden="1" customHeight="1" x14ac:dyDescent="0.15">
      <c r="A132" s="143" t="s">
        <v>463</v>
      </c>
      <c r="B132" s="101" t="s">
        <v>461</v>
      </c>
      <c r="C132" s="101" t="s">
        <v>454</v>
      </c>
      <c r="D132" s="98" t="s">
        <v>759</v>
      </c>
      <c r="E132" s="99" t="s">
        <v>798</v>
      </c>
      <c r="F132" s="278" t="s">
        <v>799</v>
      </c>
      <c r="G132" s="101" t="s">
        <v>146</v>
      </c>
      <c r="H132" s="274" t="s">
        <v>150</v>
      </c>
      <c r="I132" s="235" t="s">
        <v>1540</v>
      </c>
      <c r="J132" s="257">
        <v>1</v>
      </c>
      <c r="K132" s="236">
        <v>38718</v>
      </c>
      <c r="L132" s="123" t="s">
        <v>808</v>
      </c>
      <c r="M132" s="123" t="s">
        <v>808</v>
      </c>
      <c r="N132" s="101"/>
      <c r="O132" s="125"/>
      <c r="P132" s="125">
        <v>12</v>
      </c>
      <c r="Q132" s="14">
        <f t="shared" si="7"/>
        <v>1</v>
      </c>
      <c r="T132" s="14">
        <v>37</v>
      </c>
    </row>
    <row r="133" spans="1:21" ht="26.85" hidden="1" customHeight="1" x14ac:dyDescent="0.15">
      <c r="A133" s="143" t="s">
        <v>463</v>
      </c>
      <c r="B133" s="101" t="s">
        <v>461</v>
      </c>
      <c r="C133" s="101" t="s">
        <v>454</v>
      </c>
      <c r="D133" s="98" t="s">
        <v>759</v>
      </c>
      <c r="E133" s="99" t="s">
        <v>798</v>
      </c>
      <c r="F133" s="278" t="s">
        <v>799</v>
      </c>
      <c r="G133" s="101" t="s">
        <v>146</v>
      </c>
      <c r="H133" s="274" t="s">
        <v>150</v>
      </c>
      <c r="I133" s="235" t="s">
        <v>620</v>
      </c>
      <c r="J133" s="257">
        <v>2</v>
      </c>
      <c r="K133" s="236">
        <v>38718</v>
      </c>
      <c r="L133" s="123" t="s">
        <v>808</v>
      </c>
      <c r="M133" s="123" t="s">
        <v>808</v>
      </c>
      <c r="N133" s="101"/>
      <c r="O133" s="125"/>
      <c r="P133" s="125">
        <v>12</v>
      </c>
      <c r="Q133" s="14">
        <f t="shared" si="7"/>
        <v>1</v>
      </c>
      <c r="T133" s="14">
        <v>38</v>
      </c>
    </row>
    <row r="134" spans="1:21" ht="26.85" hidden="1" customHeight="1" x14ac:dyDescent="0.15">
      <c r="A134" s="143" t="s">
        <v>463</v>
      </c>
      <c r="B134" s="101" t="s">
        <v>461</v>
      </c>
      <c r="C134" s="101" t="s">
        <v>454</v>
      </c>
      <c r="D134" s="98" t="s">
        <v>759</v>
      </c>
      <c r="E134" s="99" t="s">
        <v>798</v>
      </c>
      <c r="F134" s="278" t="s">
        <v>799</v>
      </c>
      <c r="G134" s="101" t="s">
        <v>146</v>
      </c>
      <c r="H134" s="274" t="s">
        <v>150</v>
      </c>
      <c r="I134" s="235" t="s">
        <v>871</v>
      </c>
      <c r="J134" s="257">
        <v>1</v>
      </c>
      <c r="K134" s="236">
        <v>38718</v>
      </c>
      <c r="L134" s="123" t="s">
        <v>808</v>
      </c>
      <c r="M134" s="123" t="s">
        <v>808</v>
      </c>
      <c r="N134" s="101"/>
      <c r="O134" s="125"/>
      <c r="P134" s="125">
        <v>12</v>
      </c>
      <c r="Q134" s="14">
        <f t="shared" si="7"/>
        <v>1</v>
      </c>
    </row>
    <row r="135" spans="1:21" ht="26.85" hidden="1" customHeight="1" x14ac:dyDescent="0.15">
      <c r="A135" s="143" t="s">
        <v>463</v>
      </c>
      <c r="B135" s="101" t="s">
        <v>461</v>
      </c>
      <c r="C135" s="101" t="s">
        <v>454</v>
      </c>
      <c r="D135" s="98" t="s">
        <v>759</v>
      </c>
      <c r="E135" s="99" t="s">
        <v>798</v>
      </c>
      <c r="F135" s="278" t="s">
        <v>799</v>
      </c>
      <c r="G135" s="101" t="s">
        <v>146</v>
      </c>
      <c r="H135" s="274" t="s">
        <v>150</v>
      </c>
      <c r="I135" s="235" t="s">
        <v>699</v>
      </c>
      <c r="J135" s="257">
        <v>2</v>
      </c>
      <c r="K135" s="236">
        <v>38718</v>
      </c>
      <c r="L135" s="123" t="s">
        <v>808</v>
      </c>
      <c r="M135" s="123" t="s">
        <v>808</v>
      </c>
      <c r="N135" s="101"/>
      <c r="O135" s="125"/>
      <c r="P135" s="125">
        <v>12</v>
      </c>
      <c r="Q135" s="14">
        <f t="shared" si="7"/>
        <v>1</v>
      </c>
    </row>
    <row r="136" spans="1:21" ht="26.85" hidden="1" customHeight="1" x14ac:dyDescent="0.15">
      <c r="A136" s="143" t="s">
        <v>463</v>
      </c>
      <c r="B136" s="101" t="s">
        <v>461</v>
      </c>
      <c r="C136" s="101" t="s">
        <v>454</v>
      </c>
      <c r="D136" s="98" t="s">
        <v>759</v>
      </c>
      <c r="E136" s="99" t="s">
        <v>798</v>
      </c>
      <c r="F136" s="278" t="s">
        <v>799</v>
      </c>
      <c r="G136" s="101" t="s">
        <v>146</v>
      </c>
      <c r="H136" s="274" t="s">
        <v>150</v>
      </c>
      <c r="I136" s="235" t="s">
        <v>842</v>
      </c>
      <c r="J136" s="257">
        <v>3</v>
      </c>
      <c r="K136" s="236">
        <v>38718</v>
      </c>
      <c r="L136" s="123" t="s">
        <v>808</v>
      </c>
      <c r="M136" s="123" t="s">
        <v>808</v>
      </c>
      <c r="N136" s="101"/>
      <c r="O136" s="125"/>
      <c r="P136" s="125">
        <v>12</v>
      </c>
      <c r="Q136" s="14">
        <f t="shared" si="7"/>
        <v>1</v>
      </c>
    </row>
    <row r="137" spans="1:21" ht="26.85" hidden="1" customHeight="1" x14ac:dyDescent="0.15">
      <c r="A137" s="143" t="s">
        <v>463</v>
      </c>
      <c r="B137" s="101" t="s">
        <v>461</v>
      </c>
      <c r="C137" s="101" t="s">
        <v>454</v>
      </c>
      <c r="D137" s="98" t="s">
        <v>759</v>
      </c>
      <c r="E137" s="99" t="s">
        <v>798</v>
      </c>
      <c r="F137" s="278" t="s">
        <v>799</v>
      </c>
      <c r="G137" s="101" t="s">
        <v>146</v>
      </c>
      <c r="H137" s="274" t="s">
        <v>150</v>
      </c>
      <c r="I137" s="235" t="s">
        <v>843</v>
      </c>
      <c r="J137" s="257">
        <v>1</v>
      </c>
      <c r="K137" s="236">
        <v>38718</v>
      </c>
      <c r="L137" s="123" t="s">
        <v>808</v>
      </c>
      <c r="M137" s="123" t="s">
        <v>808</v>
      </c>
      <c r="N137" s="101"/>
      <c r="O137" s="125"/>
      <c r="P137" s="125">
        <v>12</v>
      </c>
      <c r="Q137" s="14">
        <f t="shared" si="7"/>
        <v>1</v>
      </c>
    </row>
    <row r="138" spans="1:21" ht="26.85" hidden="1" customHeight="1" x14ac:dyDescent="0.15">
      <c r="A138" s="143" t="s">
        <v>463</v>
      </c>
      <c r="B138" s="101" t="s">
        <v>461</v>
      </c>
      <c r="C138" s="101" t="s">
        <v>454</v>
      </c>
      <c r="D138" s="98" t="s">
        <v>759</v>
      </c>
      <c r="E138" s="99" t="s">
        <v>798</v>
      </c>
      <c r="F138" s="278" t="s">
        <v>799</v>
      </c>
      <c r="G138" s="101" t="s">
        <v>146</v>
      </c>
      <c r="H138" s="274" t="s">
        <v>150</v>
      </c>
      <c r="I138" s="235" t="s">
        <v>872</v>
      </c>
      <c r="J138" s="257">
        <v>5</v>
      </c>
      <c r="K138" s="236">
        <v>38718</v>
      </c>
      <c r="L138" s="123" t="s">
        <v>808</v>
      </c>
      <c r="M138" s="123" t="s">
        <v>808</v>
      </c>
      <c r="N138" s="101"/>
      <c r="O138" s="125"/>
      <c r="P138" s="125">
        <v>12</v>
      </c>
      <c r="Q138" s="14">
        <f t="shared" si="7"/>
        <v>1</v>
      </c>
    </row>
    <row r="139" spans="1:21" ht="26.85" hidden="1" customHeight="1" x14ac:dyDescent="0.15">
      <c r="A139" s="143" t="s">
        <v>463</v>
      </c>
      <c r="B139" s="101" t="s">
        <v>461</v>
      </c>
      <c r="C139" s="101" t="s">
        <v>454</v>
      </c>
      <c r="D139" s="98" t="s">
        <v>621</v>
      </c>
      <c r="E139" s="284" t="s">
        <v>622</v>
      </c>
      <c r="F139" s="278" t="s">
        <v>799</v>
      </c>
      <c r="G139" s="101" t="s">
        <v>146</v>
      </c>
      <c r="H139" s="274" t="s">
        <v>150</v>
      </c>
      <c r="I139" s="235" t="s">
        <v>845</v>
      </c>
      <c r="J139" s="257">
        <v>1</v>
      </c>
      <c r="K139" s="237">
        <v>38718</v>
      </c>
      <c r="L139" s="123" t="s">
        <v>808</v>
      </c>
      <c r="M139" s="123" t="s">
        <v>808</v>
      </c>
      <c r="N139" s="101"/>
      <c r="O139" s="125"/>
      <c r="P139" s="125">
        <v>12</v>
      </c>
      <c r="Q139" s="14">
        <f t="shared" si="7"/>
        <v>1</v>
      </c>
    </row>
    <row r="140" spans="1:21" ht="26.85" hidden="1" customHeight="1" x14ac:dyDescent="0.15">
      <c r="A140" s="143" t="s">
        <v>463</v>
      </c>
      <c r="B140" s="101" t="s">
        <v>461</v>
      </c>
      <c r="C140" s="101" t="s">
        <v>454</v>
      </c>
      <c r="D140" s="98" t="s">
        <v>759</v>
      </c>
      <c r="E140" s="99" t="s">
        <v>798</v>
      </c>
      <c r="F140" s="278" t="s">
        <v>799</v>
      </c>
      <c r="G140" s="101" t="s">
        <v>146</v>
      </c>
      <c r="H140" s="274" t="s">
        <v>150</v>
      </c>
      <c r="I140" s="235" t="s">
        <v>865</v>
      </c>
      <c r="J140" s="257">
        <v>3</v>
      </c>
      <c r="K140" s="236">
        <v>38718</v>
      </c>
      <c r="L140" s="123" t="s">
        <v>808</v>
      </c>
      <c r="M140" s="123" t="s">
        <v>808</v>
      </c>
      <c r="N140" s="101"/>
      <c r="O140" s="125"/>
      <c r="P140" s="125">
        <v>12</v>
      </c>
      <c r="Q140" s="14">
        <f t="shared" si="7"/>
        <v>1</v>
      </c>
    </row>
    <row r="141" spans="1:21" ht="26.85" hidden="1" customHeight="1" x14ac:dyDescent="0.15">
      <c r="A141" s="143" t="s">
        <v>463</v>
      </c>
      <c r="B141" s="101" t="s">
        <v>461</v>
      </c>
      <c r="C141" s="101" t="s">
        <v>454</v>
      </c>
      <c r="D141" s="98" t="s">
        <v>759</v>
      </c>
      <c r="E141" s="99" t="s">
        <v>798</v>
      </c>
      <c r="F141" s="278" t="s">
        <v>799</v>
      </c>
      <c r="G141" s="101" t="s">
        <v>146</v>
      </c>
      <c r="H141" s="274" t="s">
        <v>150</v>
      </c>
      <c r="I141" s="235" t="s">
        <v>696</v>
      </c>
      <c r="J141" s="257">
        <v>1</v>
      </c>
      <c r="K141" s="236">
        <v>38718</v>
      </c>
      <c r="L141" s="123" t="s">
        <v>808</v>
      </c>
      <c r="M141" s="123" t="s">
        <v>808</v>
      </c>
      <c r="N141" s="101"/>
      <c r="O141" s="125"/>
      <c r="P141" s="125">
        <v>12</v>
      </c>
      <c r="Q141" s="14">
        <f t="shared" si="7"/>
        <v>1</v>
      </c>
    </row>
    <row r="142" spans="1:21" ht="26.85" hidden="1" customHeight="1" x14ac:dyDescent="0.15">
      <c r="A142" s="143" t="s">
        <v>463</v>
      </c>
      <c r="B142" s="101" t="s">
        <v>461</v>
      </c>
      <c r="C142" s="101" t="s">
        <v>454</v>
      </c>
      <c r="D142" s="98" t="s">
        <v>759</v>
      </c>
      <c r="E142" s="99" t="s">
        <v>798</v>
      </c>
      <c r="F142" s="278" t="s">
        <v>799</v>
      </c>
      <c r="G142" s="101" t="s">
        <v>146</v>
      </c>
      <c r="H142" s="274" t="s">
        <v>150</v>
      </c>
      <c r="I142" s="235" t="s">
        <v>850</v>
      </c>
      <c r="J142" s="257">
        <v>1</v>
      </c>
      <c r="K142" s="236">
        <v>38718</v>
      </c>
      <c r="L142" s="123" t="s">
        <v>808</v>
      </c>
      <c r="M142" s="123" t="s">
        <v>808</v>
      </c>
      <c r="N142" s="101"/>
      <c r="O142" s="125"/>
      <c r="P142" s="125"/>
      <c r="Q142" s="14">
        <f t="shared" si="7"/>
        <v>1</v>
      </c>
    </row>
    <row r="143" spans="1:21" ht="26.85" hidden="1" customHeight="1" x14ac:dyDescent="0.15">
      <c r="A143" s="143" t="s">
        <v>463</v>
      </c>
      <c r="B143" s="101" t="s">
        <v>461</v>
      </c>
      <c r="C143" s="101" t="s">
        <v>454</v>
      </c>
      <c r="D143" s="98" t="s">
        <v>759</v>
      </c>
      <c r="E143" s="99" t="s">
        <v>798</v>
      </c>
      <c r="F143" s="278" t="s">
        <v>799</v>
      </c>
      <c r="G143" s="101" t="s">
        <v>146</v>
      </c>
      <c r="H143" s="274" t="s">
        <v>150</v>
      </c>
      <c r="I143" s="235" t="s">
        <v>851</v>
      </c>
      <c r="J143" s="257">
        <v>1</v>
      </c>
      <c r="K143" s="236">
        <v>38718</v>
      </c>
      <c r="L143" s="123" t="s">
        <v>808</v>
      </c>
      <c r="M143" s="123" t="s">
        <v>808</v>
      </c>
      <c r="N143" s="101"/>
      <c r="O143" s="125"/>
      <c r="P143" s="125"/>
    </row>
    <row r="144" spans="1:21" ht="26.85" hidden="1" customHeight="1" x14ac:dyDescent="0.15">
      <c r="A144" s="143" t="s">
        <v>463</v>
      </c>
      <c r="B144" s="101" t="s">
        <v>461</v>
      </c>
      <c r="C144" s="101" t="s">
        <v>454</v>
      </c>
      <c r="D144" s="98" t="s">
        <v>759</v>
      </c>
      <c r="E144" s="99" t="s">
        <v>798</v>
      </c>
      <c r="F144" s="278" t="s">
        <v>799</v>
      </c>
      <c r="G144" s="101" t="s">
        <v>146</v>
      </c>
      <c r="H144" s="274" t="s">
        <v>150</v>
      </c>
      <c r="I144" s="235" t="s">
        <v>852</v>
      </c>
      <c r="J144" s="257">
        <v>1</v>
      </c>
      <c r="K144" s="236">
        <v>38718</v>
      </c>
      <c r="L144" s="123" t="s">
        <v>808</v>
      </c>
      <c r="M144" s="123" t="s">
        <v>808</v>
      </c>
      <c r="N144" s="101"/>
      <c r="O144" s="125"/>
      <c r="P144" s="125"/>
    </row>
    <row r="145" spans="1:21" ht="26.85" hidden="1" customHeight="1" x14ac:dyDescent="0.15">
      <c r="A145" s="143" t="s">
        <v>463</v>
      </c>
      <c r="B145" s="101" t="s">
        <v>461</v>
      </c>
      <c r="C145" s="101" t="s">
        <v>454</v>
      </c>
      <c r="D145" s="98" t="s">
        <v>759</v>
      </c>
      <c r="E145" s="99" t="s">
        <v>798</v>
      </c>
      <c r="F145" s="278" t="s">
        <v>799</v>
      </c>
      <c r="G145" s="101" t="s">
        <v>146</v>
      </c>
      <c r="H145" s="274" t="s">
        <v>150</v>
      </c>
      <c r="I145" s="235" t="s">
        <v>853</v>
      </c>
      <c r="J145" s="257">
        <v>1</v>
      </c>
      <c r="K145" s="236">
        <v>38718</v>
      </c>
      <c r="L145" s="123" t="s">
        <v>808</v>
      </c>
      <c r="M145" s="123" t="s">
        <v>808</v>
      </c>
      <c r="N145" s="101"/>
      <c r="O145" s="125"/>
      <c r="P145" s="125"/>
    </row>
    <row r="146" spans="1:21" ht="26.85" hidden="1" customHeight="1" x14ac:dyDescent="0.15">
      <c r="A146" s="143" t="s">
        <v>463</v>
      </c>
      <c r="B146" s="101" t="s">
        <v>461</v>
      </c>
      <c r="C146" s="101" t="s">
        <v>454</v>
      </c>
      <c r="D146" s="98" t="s">
        <v>759</v>
      </c>
      <c r="E146" s="99" t="s">
        <v>798</v>
      </c>
      <c r="F146" s="278" t="s">
        <v>799</v>
      </c>
      <c r="G146" s="101" t="s">
        <v>146</v>
      </c>
      <c r="H146" s="274" t="s">
        <v>150</v>
      </c>
      <c r="I146" s="235" t="s">
        <v>697</v>
      </c>
      <c r="J146" s="257">
        <v>2</v>
      </c>
      <c r="K146" s="236">
        <v>38718</v>
      </c>
      <c r="L146" s="123" t="s">
        <v>808</v>
      </c>
      <c r="M146" s="123" t="s">
        <v>808</v>
      </c>
      <c r="N146" s="101"/>
      <c r="O146" s="125"/>
      <c r="P146" s="125">
        <v>12</v>
      </c>
      <c r="Q146" s="14">
        <f>COUNTIF($I$23:$I$549,I146)</f>
        <v>1</v>
      </c>
    </row>
    <row r="147" spans="1:21" ht="26.85" hidden="1" customHeight="1" x14ac:dyDescent="0.15">
      <c r="A147" s="143" t="s">
        <v>463</v>
      </c>
      <c r="B147" s="101" t="s">
        <v>461</v>
      </c>
      <c r="C147" s="101" t="s">
        <v>454</v>
      </c>
      <c r="D147" s="98" t="s">
        <v>759</v>
      </c>
      <c r="E147" s="99" t="s">
        <v>798</v>
      </c>
      <c r="F147" s="278" t="s">
        <v>799</v>
      </c>
      <c r="G147" s="101" t="s">
        <v>146</v>
      </c>
      <c r="H147" s="274" t="s">
        <v>150</v>
      </c>
      <c r="I147" s="235" t="s">
        <v>854</v>
      </c>
      <c r="J147" s="257">
        <v>1</v>
      </c>
      <c r="K147" s="237">
        <v>38808</v>
      </c>
      <c r="L147" s="123" t="s">
        <v>808</v>
      </c>
      <c r="M147" s="123" t="s">
        <v>808</v>
      </c>
      <c r="N147" s="101"/>
      <c r="O147" s="125"/>
      <c r="P147" s="125"/>
    </row>
    <row r="148" spans="1:21" ht="26.85" hidden="1" customHeight="1" x14ac:dyDescent="0.15">
      <c r="A148" s="143" t="s">
        <v>463</v>
      </c>
      <c r="B148" s="101" t="s">
        <v>461</v>
      </c>
      <c r="C148" s="101" t="s">
        <v>454</v>
      </c>
      <c r="D148" s="98" t="s">
        <v>759</v>
      </c>
      <c r="E148" s="99" t="s">
        <v>798</v>
      </c>
      <c r="F148" s="278" t="s">
        <v>799</v>
      </c>
      <c r="G148" s="101" t="s">
        <v>146</v>
      </c>
      <c r="H148" s="274" t="s">
        <v>150</v>
      </c>
      <c r="I148" s="235" t="s">
        <v>1003</v>
      </c>
      <c r="J148" s="257">
        <v>1</v>
      </c>
      <c r="K148" s="237">
        <v>39173</v>
      </c>
      <c r="L148" s="123" t="s">
        <v>808</v>
      </c>
      <c r="M148" s="123" t="s">
        <v>808</v>
      </c>
      <c r="N148" s="101"/>
      <c r="O148" s="125"/>
      <c r="P148" s="125">
        <v>12</v>
      </c>
      <c r="Q148" s="14">
        <f t="shared" ref="Q148:Q163" si="8">COUNTIF($I$23:$I$549,I148)</f>
        <v>1</v>
      </c>
    </row>
    <row r="149" spans="1:21" ht="26.85" hidden="1" customHeight="1" x14ac:dyDescent="0.15">
      <c r="A149" s="143" t="s">
        <v>463</v>
      </c>
      <c r="B149" s="101" t="s">
        <v>461</v>
      </c>
      <c r="C149" s="101" t="s">
        <v>454</v>
      </c>
      <c r="D149" s="98" t="s">
        <v>759</v>
      </c>
      <c r="E149" s="99" t="s">
        <v>798</v>
      </c>
      <c r="F149" s="278" t="s">
        <v>799</v>
      </c>
      <c r="G149" s="101" t="s">
        <v>146</v>
      </c>
      <c r="H149" s="274" t="s">
        <v>150</v>
      </c>
      <c r="I149" s="235" t="s">
        <v>873</v>
      </c>
      <c r="J149" s="257">
        <v>3</v>
      </c>
      <c r="K149" s="237">
        <v>39539</v>
      </c>
      <c r="L149" s="123" t="s">
        <v>808</v>
      </c>
      <c r="M149" s="123" t="s">
        <v>808</v>
      </c>
      <c r="N149" s="101"/>
      <c r="O149" s="125"/>
      <c r="P149" s="125">
        <v>12</v>
      </c>
      <c r="Q149" s="14">
        <f t="shared" si="8"/>
        <v>1</v>
      </c>
    </row>
    <row r="150" spans="1:21" ht="26.85" hidden="1" customHeight="1" x14ac:dyDescent="0.15">
      <c r="A150" s="143" t="s">
        <v>463</v>
      </c>
      <c r="B150" s="101" t="s">
        <v>461</v>
      </c>
      <c r="C150" s="101" t="s">
        <v>454</v>
      </c>
      <c r="D150" s="98" t="s">
        <v>759</v>
      </c>
      <c r="E150" s="99" t="s">
        <v>798</v>
      </c>
      <c r="F150" s="278" t="s">
        <v>799</v>
      </c>
      <c r="G150" s="101" t="s">
        <v>146</v>
      </c>
      <c r="H150" s="274" t="s">
        <v>150</v>
      </c>
      <c r="I150" s="235" t="s">
        <v>874</v>
      </c>
      <c r="J150" s="257">
        <v>2</v>
      </c>
      <c r="K150" s="236">
        <v>39904</v>
      </c>
      <c r="L150" s="123" t="s">
        <v>808</v>
      </c>
      <c r="M150" s="123" t="s">
        <v>808</v>
      </c>
      <c r="N150" s="101"/>
      <c r="O150" s="125"/>
      <c r="P150" s="125">
        <v>12</v>
      </c>
      <c r="Q150" s="14">
        <f t="shared" si="8"/>
        <v>1</v>
      </c>
    </row>
    <row r="151" spans="1:21" ht="26.85" hidden="1" customHeight="1" x14ac:dyDescent="0.15">
      <c r="A151" s="143" t="s">
        <v>463</v>
      </c>
      <c r="B151" s="101" t="s">
        <v>461</v>
      </c>
      <c r="C151" s="101" t="s">
        <v>454</v>
      </c>
      <c r="D151" s="98" t="s">
        <v>759</v>
      </c>
      <c r="E151" s="99" t="s">
        <v>798</v>
      </c>
      <c r="F151" s="278" t="s">
        <v>799</v>
      </c>
      <c r="G151" s="101" t="s">
        <v>146</v>
      </c>
      <c r="H151" s="274" t="s">
        <v>150</v>
      </c>
      <c r="I151" s="235" t="s">
        <v>420</v>
      </c>
      <c r="J151" s="257">
        <v>2</v>
      </c>
      <c r="K151" s="237">
        <v>40634</v>
      </c>
      <c r="L151" s="123" t="s">
        <v>808</v>
      </c>
      <c r="M151" s="123" t="s">
        <v>808</v>
      </c>
      <c r="N151" s="277"/>
      <c r="O151" s="125"/>
      <c r="P151" s="125">
        <v>12</v>
      </c>
      <c r="Q151" s="14">
        <f t="shared" si="8"/>
        <v>1</v>
      </c>
    </row>
    <row r="152" spans="1:21" ht="26.85" hidden="1" customHeight="1" x14ac:dyDescent="0.15">
      <c r="A152" s="143" t="s">
        <v>463</v>
      </c>
      <c r="B152" s="101" t="s">
        <v>461</v>
      </c>
      <c r="C152" s="101" t="s">
        <v>454</v>
      </c>
      <c r="D152" s="98" t="s">
        <v>759</v>
      </c>
      <c r="E152" s="99" t="s">
        <v>798</v>
      </c>
      <c r="F152" s="278" t="s">
        <v>799</v>
      </c>
      <c r="G152" s="101" t="s">
        <v>146</v>
      </c>
      <c r="H152" s="274" t="s">
        <v>150</v>
      </c>
      <c r="I152" s="235" t="s">
        <v>1338</v>
      </c>
      <c r="J152" s="257">
        <v>2</v>
      </c>
      <c r="K152" s="237">
        <v>41365</v>
      </c>
      <c r="L152" s="123" t="s">
        <v>808</v>
      </c>
      <c r="M152" s="123" t="s">
        <v>808</v>
      </c>
      <c r="N152" s="277"/>
      <c r="O152" s="125"/>
      <c r="P152" s="125">
        <v>12</v>
      </c>
      <c r="Q152" s="14">
        <f t="shared" si="8"/>
        <v>1</v>
      </c>
    </row>
    <row r="153" spans="1:21" ht="26.85" hidden="1" customHeight="1" x14ac:dyDescent="0.15">
      <c r="A153" s="143" t="s">
        <v>463</v>
      </c>
      <c r="B153" s="101" t="s">
        <v>461</v>
      </c>
      <c r="C153" s="101" t="s">
        <v>454</v>
      </c>
      <c r="D153" s="98" t="s">
        <v>759</v>
      </c>
      <c r="E153" s="99" t="s">
        <v>798</v>
      </c>
      <c r="F153" s="278" t="s">
        <v>799</v>
      </c>
      <c r="G153" s="101" t="s">
        <v>146</v>
      </c>
      <c r="H153" s="274" t="s">
        <v>150</v>
      </c>
      <c r="I153" s="235" t="s">
        <v>1339</v>
      </c>
      <c r="J153" s="257">
        <v>2</v>
      </c>
      <c r="K153" s="237">
        <v>41730</v>
      </c>
      <c r="L153" s="123" t="s">
        <v>808</v>
      </c>
      <c r="M153" s="123" t="s">
        <v>808</v>
      </c>
      <c r="N153" s="277"/>
      <c r="O153" s="125"/>
      <c r="P153" s="125">
        <v>12</v>
      </c>
      <c r="Q153" s="14">
        <f t="shared" si="8"/>
        <v>1</v>
      </c>
    </row>
    <row r="154" spans="1:21" ht="26.85" customHeight="1" x14ac:dyDescent="0.15">
      <c r="A154" s="143" t="s">
        <v>463</v>
      </c>
      <c r="B154" s="101" t="s">
        <v>461</v>
      </c>
      <c r="C154" s="101" t="s">
        <v>454</v>
      </c>
      <c r="D154" s="98" t="s">
        <v>759</v>
      </c>
      <c r="E154" s="99" t="s">
        <v>798</v>
      </c>
      <c r="F154" s="278" t="s">
        <v>799</v>
      </c>
      <c r="G154" s="101" t="s">
        <v>147</v>
      </c>
      <c r="H154" s="274" t="s">
        <v>151</v>
      </c>
      <c r="I154" s="235" t="s">
        <v>1645</v>
      </c>
      <c r="J154" s="257">
        <v>1</v>
      </c>
      <c r="K154" s="237">
        <v>42461</v>
      </c>
      <c r="L154" s="123">
        <v>46113</v>
      </c>
      <c r="M154" s="123"/>
      <c r="N154" s="277"/>
      <c r="O154" s="125"/>
      <c r="P154" s="125"/>
      <c r="Q154" s="14">
        <f t="shared" si="8"/>
        <v>1</v>
      </c>
    </row>
    <row r="155" spans="1:21" ht="26.85" hidden="1" customHeight="1" x14ac:dyDescent="0.15">
      <c r="A155" s="143" t="s">
        <v>463</v>
      </c>
      <c r="B155" s="101" t="s">
        <v>461</v>
      </c>
      <c r="C155" s="101" t="s">
        <v>454</v>
      </c>
      <c r="D155" s="98" t="s">
        <v>759</v>
      </c>
      <c r="E155" s="99" t="s">
        <v>798</v>
      </c>
      <c r="F155" s="278" t="s">
        <v>799</v>
      </c>
      <c r="G155" s="101" t="s">
        <v>146</v>
      </c>
      <c r="H155" s="274" t="s">
        <v>150</v>
      </c>
      <c r="I155" s="235" t="s">
        <v>1542</v>
      </c>
      <c r="J155" s="257">
        <v>2</v>
      </c>
      <c r="K155" s="236">
        <v>38718</v>
      </c>
      <c r="L155" s="123" t="s">
        <v>808</v>
      </c>
      <c r="M155" s="123" t="s">
        <v>808</v>
      </c>
      <c r="N155" s="101"/>
      <c r="O155" s="125"/>
      <c r="P155" s="125">
        <v>13</v>
      </c>
      <c r="Q155" s="14">
        <f t="shared" si="8"/>
        <v>1</v>
      </c>
      <c r="T155" s="133" t="s">
        <v>374</v>
      </c>
      <c r="U155" s="14" t="s">
        <v>799</v>
      </c>
    </row>
    <row r="156" spans="1:21" ht="26.85" hidden="1" customHeight="1" x14ac:dyDescent="0.15">
      <c r="A156" s="143" t="s">
        <v>463</v>
      </c>
      <c r="B156" s="101" t="s">
        <v>461</v>
      </c>
      <c r="C156" s="101" t="s">
        <v>454</v>
      </c>
      <c r="D156" s="98" t="s">
        <v>759</v>
      </c>
      <c r="E156" s="99" t="s">
        <v>798</v>
      </c>
      <c r="F156" s="278" t="s">
        <v>799</v>
      </c>
      <c r="G156" s="101" t="s">
        <v>146</v>
      </c>
      <c r="H156" s="274" t="s">
        <v>150</v>
      </c>
      <c r="I156" s="235" t="s">
        <v>1232</v>
      </c>
      <c r="J156" s="257">
        <v>1</v>
      </c>
      <c r="K156" s="236">
        <v>38718</v>
      </c>
      <c r="L156" s="123" t="s">
        <v>808</v>
      </c>
      <c r="M156" s="123" t="s">
        <v>808</v>
      </c>
      <c r="N156" s="101"/>
      <c r="O156" s="125"/>
      <c r="P156" s="125"/>
      <c r="Q156" s="14">
        <f t="shared" si="8"/>
        <v>1</v>
      </c>
      <c r="T156" s="133"/>
    </row>
    <row r="157" spans="1:21" ht="26.85" hidden="1" customHeight="1" x14ac:dyDescent="0.15">
      <c r="A157" s="143" t="s">
        <v>463</v>
      </c>
      <c r="B157" s="101" t="s">
        <v>461</v>
      </c>
      <c r="C157" s="101" t="s">
        <v>454</v>
      </c>
      <c r="D157" s="98" t="s">
        <v>759</v>
      </c>
      <c r="E157" s="99" t="s">
        <v>798</v>
      </c>
      <c r="F157" s="278" t="s">
        <v>799</v>
      </c>
      <c r="G157" s="101" t="s">
        <v>146</v>
      </c>
      <c r="H157" s="274" t="s">
        <v>150</v>
      </c>
      <c r="I157" s="235" t="s">
        <v>1543</v>
      </c>
      <c r="J157" s="257">
        <v>1</v>
      </c>
      <c r="K157" s="236">
        <v>38718</v>
      </c>
      <c r="L157" s="123" t="s">
        <v>808</v>
      </c>
      <c r="M157" s="123" t="s">
        <v>808</v>
      </c>
      <c r="N157" s="101"/>
      <c r="O157" s="125"/>
      <c r="P157" s="125"/>
      <c r="Q157" s="14">
        <f t="shared" si="8"/>
        <v>1</v>
      </c>
      <c r="T157" s="133"/>
    </row>
    <row r="158" spans="1:21" ht="26.85" hidden="1" customHeight="1" x14ac:dyDescent="0.15">
      <c r="A158" s="143" t="s">
        <v>463</v>
      </c>
      <c r="B158" s="101" t="s">
        <v>461</v>
      </c>
      <c r="C158" s="101" t="s">
        <v>454</v>
      </c>
      <c r="D158" s="98" t="s">
        <v>759</v>
      </c>
      <c r="E158" s="99" t="s">
        <v>798</v>
      </c>
      <c r="F158" s="278" t="s">
        <v>799</v>
      </c>
      <c r="G158" s="101" t="s">
        <v>146</v>
      </c>
      <c r="H158" s="274" t="s">
        <v>150</v>
      </c>
      <c r="I158" s="235" t="s">
        <v>1544</v>
      </c>
      <c r="J158" s="257">
        <v>1</v>
      </c>
      <c r="K158" s="236">
        <v>38718</v>
      </c>
      <c r="L158" s="123" t="s">
        <v>808</v>
      </c>
      <c r="M158" s="123" t="s">
        <v>808</v>
      </c>
      <c r="N158" s="101"/>
      <c r="O158" s="125"/>
      <c r="P158" s="125"/>
      <c r="Q158" s="14">
        <f t="shared" si="8"/>
        <v>1</v>
      </c>
      <c r="T158" s="133"/>
    </row>
    <row r="159" spans="1:21" ht="26.85" hidden="1" customHeight="1" x14ac:dyDescent="0.15">
      <c r="A159" s="143" t="s">
        <v>463</v>
      </c>
      <c r="B159" s="101" t="s">
        <v>461</v>
      </c>
      <c r="C159" s="101" t="s">
        <v>454</v>
      </c>
      <c r="D159" s="98" t="s">
        <v>759</v>
      </c>
      <c r="E159" s="99" t="s">
        <v>798</v>
      </c>
      <c r="F159" s="278" t="s">
        <v>799</v>
      </c>
      <c r="G159" s="101" t="s">
        <v>146</v>
      </c>
      <c r="H159" s="274" t="s">
        <v>150</v>
      </c>
      <c r="I159" s="235" t="s">
        <v>1545</v>
      </c>
      <c r="J159" s="257">
        <v>1</v>
      </c>
      <c r="K159" s="236">
        <v>38718</v>
      </c>
      <c r="L159" s="123" t="s">
        <v>808</v>
      </c>
      <c r="M159" s="123" t="s">
        <v>808</v>
      </c>
      <c r="N159" s="101"/>
      <c r="O159" s="125"/>
      <c r="P159" s="125"/>
      <c r="Q159" s="14">
        <f t="shared" si="8"/>
        <v>1</v>
      </c>
      <c r="T159" s="133"/>
    </row>
    <row r="160" spans="1:21" ht="26.85" hidden="1" customHeight="1" x14ac:dyDescent="0.15">
      <c r="A160" s="143" t="s">
        <v>463</v>
      </c>
      <c r="B160" s="101" t="s">
        <v>461</v>
      </c>
      <c r="C160" s="101" t="s">
        <v>454</v>
      </c>
      <c r="D160" s="98" t="s">
        <v>759</v>
      </c>
      <c r="E160" s="99" t="s">
        <v>798</v>
      </c>
      <c r="F160" s="278" t="s">
        <v>799</v>
      </c>
      <c r="G160" s="101" t="s">
        <v>146</v>
      </c>
      <c r="H160" s="274" t="s">
        <v>150</v>
      </c>
      <c r="I160" s="235" t="s">
        <v>1546</v>
      </c>
      <c r="J160" s="257">
        <v>2</v>
      </c>
      <c r="K160" s="236">
        <v>38718</v>
      </c>
      <c r="L160" s="123" t="s">
        <v>808</v>
      </c>
      <c r="M160" s="123" t="s">
        <v>808</v>
      </c>
      <c r="N160" s="101"/>
      <c r="O160" s="125"/>
      <c r="P160" s="125"/>
      <c r="Q160" s="14">
        <f t="shared" si="8"/>
        <v>1</v>
      </c>
      <c r="T160" s="133"/>
    </row>
    <row r="161" spans="1:20" ht="26.85" hidden="1" customHeight="1" x14ac:dyDescent="0.15">
      <c r="A161" s="143" t="s">
        <v>463</v>
      </c>
      <c r="B161" s="101" t="s">
        <v>461</v>
      </c>
      <c r="C161" s="101" t="s">
        <v>454</v>
      </c>
      <c r="D161" s="98" t="s">
        <v>759</v>
      </c>
      <c r="E161" s="99" t="s">
        <v>798</v>
      </c>
      <c r="F161" s="278" t="s">
        <v>799</v>
      </c>
      <c r="G161" s="101" t="s">
        <v>146</v>
      </c>
      <c r="H161" s="274" t="s">
        <v>150</v>
      </c>
      <c r="I161" s="235" t="s">
        <v>1547</v>
      </c>
      <c r="J161" s="257">
        <v>1</v>
      </c>
      <c r="K161" s="236">
        <v>38718</v>
      </c>
      <c r="L161" s="123" t="s">
        <v>808</v>
      </c>
      <c r="M161" s="123" t="s">
        <v>808</v>
      </c>
      <c r="N161" s="101"/>
      <c r="O161" s="125"/>
      <c r="P161" s="125"/>
      <c r="Q161" s="14">
        <f t="shared" si="8"/>
        <v>1</v>
      </c>
      <c r="T161" s="133"/>
    </row>
    <row r="162" spans="1:20" ht="26.85" hidden="1" customHeight="1" x14ac:dyDescent="0.15">
      <c r="A162" s="143" t="s">
        <v>463</v>
      </c>
      <c r="B162" s="101" t="s">
        <v>461</v>
      </c>
      <c r="C162" s="101" t="s">
        <v>454</v>
      </c>
      <c r="D162" s="98" t="s">
        <v>759</v>
      </c>
      <c r="E162" s="99" t="s">
        <v>798</v>
      </c>
      <c r="F162" s="278" t="s">
        <v>799</v>
      </c>
      <c r="G162" s="101" t="s">
        <v>146</v>
      </c>
      <c r="H162" s="274" t="s">
        <v>150</v>
      </c>
      <c r="I162" s="235" t="s">
        <v>1548</v>
      </c>
      <c r="J162" s="257">
        <v>1</v>
      </c>
      <c r="K162" s="236">
        <v>38718</v>
      </c>
      <c r="L162" s="123" t="s">
        <v>808</v>
      </c>
      <c r="M162" s="123" t="s">
        <v>808</v>
      </c>
      <c r="N162" s="101"/>
      <c r="O162" s="125"/>
      <c r="P162" s="125"/>
      <c r="Q162" s="14">
        <f t="shared" si="8"/>
        <v>1</v>
      </c>
      <c r="T162" s="133"/>
    </row>
    <row r="163" spans="1:20" ht="26.85" hidden="1" customHeight="1" x14ac:dyDescent="0.15">
      <c r="A163" s="143" t="s">
        <v>463</v>
      </c>
      <c r="B163" s="101" t="s">
        <v>461</v>
      </c>
      <c r="C163" s="101" t="s">
        <v>454</v>
      </c>
      <c r="D163" s="98" t="s">
        <v>759</v>
      </c>
      <c r="E163" s="99" t="s">
        <v>798</v>
      </c>
      <c r="F163" s="278" t="s">
        <v>799</v>
      </c>
      <c r="G163" s="101" t="s">
        <v>146</v>
      </c>
      <c r="H163" s="274" t="s">
        <v>150</v>
      </c>
      <c r="I163" s="235" t="s">
        <v>1549</v>
      </c>
      <c r="J163" s="257">
        <v>1</v>
      </c>
      <c r="K163" s="236">
        <v>38718</v>
      </c>
      <c r="L163" s="123" t="s">
        <v>808</v>
      </c>
      <c r="M163" s="123" t="s">
        <v>808</v>
      </c>
      <c r="N163" s="101"/>
      <c r="O163" s="125"/>
      <c r="P163" s="125"/>
      <c r="Q163" s="14">
        <f t="shared" si="8"/>
        <v>1</v>
      </c>
      <c r="T163" s="133"/>
    </row>
    <row r="164" spans="1:20" ht="26.85" hidden="1" customHeight="1" x14ac:dyDescent="0.15">
      <c r="A164" s="143" t="s">
        <v>463</v>
      </c>
      <c r="B164" s="101" t="s">
        <v>461</v>
      </c>
      <c r="C164" s="101" t="s">
        <v>454</v>
      </c>
      <c r="D164" s="98" t="s">
        <v>759</v>
      </c>
      <c r="E164" s="99" t="s">
        <v>798</v>
      </c>
      <c r="F164" s="278" t="s">
        <v>799</v>
      </c>
      <c r="G164" s="101" t="s">
        <v>146</v>
      </c>
      <c r="H164" s="274" t="s">
        <v>150</v>
      </c>
      <c r="I164" s="235" t="s">
        <v>1550</v>
      </c>
      <c r="J164" s="257">
        <v>1</v>
      </c>
      <c r="K164" s="236">
        <v>38718</v>
      </c>
      <c r="L164" s="123" t="s">
        <v>808</v>
      </c>
      <c r="M164" s="123" t="s">
        <v>808</v>
      </c>
      <c r="N164" s="101"/>
      <c r="O164" s="125"/>
      <c r="P164" s="125"/>
      <c r="T164" s="133"/>
    </row>
    <row r="165" spans="1:20" ht="26.85" hidden="1" customHeight="1" x14ac:dyDescent="0.15">
      <c r="A165" s="143" t="s">
        <v>463</v>
      </c>
      <c r="B165" s="101" t="s">
        <v>461</v>
      </c>
      <c r="C165" s="101" t="s">
        <v>454</v>
      </c>
      <c r="D165" s="98" t="s">
        <v>759</v>
      </c>
      <c r="E165" s="99" t="s">
        <v>798</v>
      </c>
      <c r="F165" s="278" t="s">
        <v>799</v>
      </c>
      <c r="G165" s="101" t="s">
        <v>146</v>
      </c>
      <c r="H165" s="274" t="s">
        <v>150</v>
      </c>
      <c r="I165" s="235" t="s">
        <v>1402</v>
      </c>
      <c r="J165" s="257">
        <v>1</v>
      </c>
      <c r="K165" s="236">
        <v>38718</v>
      </c>
      <c r="L165" s="123" t="s">
        <v>808</v>
      </c>
      <c r="M165" s="123" t="s">
        <v>808</v>
      </c>
      <c r="N165" s="101"/>
      <c r="O165" s="125"/>
      <c r="P165" s="125">
        <v>13</v>
      </c>
      <c r="Q165" s="14">
        <f>COUNTIF($I$23:$I$549,I165)</f>
        <v>1</v>
      </c>
      <c r="T165" s="14">
        <v>14</v>
      </c>
    </row>
    <row r="166" spans="1:20" ht="26.85" hidden="1" customHeight="1" x14ac:dyDescent="0.15">
      <c r="A166" s="143" t="s">
        <v>463</v>
      </c>
      <c r="B166" s="101" t="s">
        <v>461</v>
      </c>
      <c r="C166" s="101" t="s">
        <v>454</v>
      </c>
      <c r="D166" s="98" t="s">
        <v>759</v>
      </c>
      <c r="E166" s="99" t="s">
        <v>798</v>
      </c>
      <c r="F166" s="278" t="s">
        <v>799</v>
      </c>
      <c r="G166" s="101" t="s">
        <v>146</v>
      </c>
      <c r="H166" s="274" t="s">
        <v>150</v>
      </c>
      <c r="I166" s="235" t="s">
        <v>1403</v>
      </c>
      <c r="J166" s="257">
        <v>1</v>
      </c>
      <c r="K166" s="236">
        <v>38718</v>
      </c>
      <c r="L166" s="123" t="s">
        <v>808</v>
      </c>
      <c r="M166" s="123" t="s">
        <v>808</v>
      </c>
      <c r="N166" s="101"/>
      <c r="O166" s="125"/>
      <c r="P166" s="125"/>
      <c r="Q166" s="14">
        <f>COUNTIF($I$23:$I$549,I166)</f>
        <v>1</v>
      </c>
    </row>
    <row r="167" spans="1:20" ht="26.85" hidden="1" customHeight="1" x14ac:dyDescent="0.15">
      <c r="A167" s="143" t="s">
        <v>463</v>
      </c>
      <c r="B167" s="101" t="s">
        <v>461</v>
      </c>
      <c r="C167" s="101" t="s">
        <v>454</v>
      </c>
      <c r="D167" s="98" t="s">
        <v>759</v>
      </c>
      <c r="E167" s="99" t="s">
        <v>798</v>
      </c>
      <c r="F167" s="278" t="s">
        <v>799</v>
      </c>
      <c r="G167" s="101" t="s">
        <v>146</v>
      </c>
      <c r="H167" s="274" t="s">
        <v>150</v>
      </c>
      <c r="I167" s="235" t="s">
        <v>1401</v>
      </c>
      <c r="J167" s="257">
        <v>2</v>
      </c>
      <c r="K167" s="236">
        <v>38718</v>
      </c>
      <c r="L167" s="123" t="s">
        <v>808</v>
      </c>
      <c r="M167" s="123" t="s">
        <v>808</v>
      </c>
      <c r="N167" s="101"/>
      <c r="O167" s="125"/>
      <c r="P167" s="125"/>
    </row>
    <row r="168" spans="1:20" ht="26.85" hidden="1" customHeight="1" x14ac:dyDescent="0.15">
      <c r="A168" s="143" t="s">
        <v>463</v>
      </c>
      <c r="B168" s="101" t="s">
        <v>461</v>
      </c>
      <c r="C168" s="101" t="s">
        <v>454</v>
      </c>
      <c r="D168" s="98" t="s">
        <v>759</v>
      </c>
      <c r="E168" s="99" t="s">
        <v>798</v>
      </c>
      <c r="F168" s="278" t="s">
        <v>799</v>
      </c>
      <c r="G168" s="101" t="s">
        <v>146</v>
      </c>
      <c r="H168" s="274" t="s">
        <v>150</v>
      </c>
      <c r="I168" s="235" t="s">
        <v>1399</v>
      </c>
      <c r="J168" s="257">
        <v>1</v>
      </c>
      <c r="K168" s="236">
        <v>38718</v>
      </c>
      <c r="L168" s="123" t="s">
        <v>808</v>
      </c>
      <c r="M168" s="123" t="s">
        <v>808</v>
      </c>
      <c r="N168" s="101"/>
      <c r="O168" s="125"/>
      <c r="P168" s="125"/>
    </row>
    <row r="169" spans="1:20" ht="26.85" hidden="1" customHeight="1" x14ac:dyDescent="0.15">
      <c r="A169" s="143" t="s">
        <v>463</v>
      </c>
      <c r="B169" s="101" t="s">
        <v>461</v>
      </c>
      <c r="C169" s="101" t="s">
        <v>454</v>
      </c>
      <c r="D169" s="98" t="s">
        <v>759</v>
      </c>
      <c r="E169" s="99" t="s">
        <v>798</v>
      </c>
      <c r="F169" s="278" t="s">
        <v>799</v>
      </c>
      <c r="G169" s="101" t="s">
        <v>146</v>
      </c>
      <c r="H169" s="274" t="s">
        <v>150</v>
      </c>
      <c r="I169" s="235" t="s">
        <v>1400</v>
      </c>
      <c r="J169" s="257">
        <v>1</v>
      </c>
      <c r="K169" s="236">
        <v>38718</v>
      </c>
      <c r="L169" s="123" t="s">
        <v>808</v>
      </c>
      <c r="M169" s="123" t="s">
        <v>808</v>
      </c>
      <c r="N169" s="101"/>
      <c r="O169" s="125"/>
      <c r="P169" s="125"/>
    </row>
    <row r="170" spans="1:20" ht="26.85" hidden="1" customHeight="1" x14ac:dyDescent="0.15">
      <c r="A170" s="143" t="s">
        <v>463</v>
      </c>
      <c r="B170" s="101" t="s">
        <v>461</v>
      </c>
      <c r="C170" s="101" t="s">
        <v>454</v>
      </c>
      <c r="D170" s="98" t="s">
        <v>759</v>
      </c>
      <c r="E170" s="99" t="s">
        <v>798</v>
      </c>
      <c r="F170" s="278" t="s">
        <v>799</v>
      </c>
      <c r="G170" s="101" t="s">
        <v>146</v>
      </c>
      <c r="H170" s="274" t="s">
        <v>150</v>
      </c>
      <c r="I170" s="285" t="s">
        <v>1404</v>
      </c>
      <c r="J170" s="257">
        <v>2</v>
      </c>
      <c r="K170" s="236">
        <v>38718</v>
      </c>
      <c r="L170" s="123" t="s">
        <v>808</v>
      </c>
      <c r="M170" s="123" t="s">
        <v>808</v>
      </c>
      <c r="N170" s="277"/>
      <c r="O170" s="125"/>
      <c r="P170" s="125"/>
      <c r="Q170" s="14">
        <f t="shared" ref="Q170:Q182" si="9">COUNTIF($I$23:$I$549,I170)</f>
        <v>1</v>
      </c>
    </row>
    <row r="171" spans="1:20" ht="26.85" hidden="1" customHeight="1" x14ac:dyDescent="0.15">
      <c r="A171" s="143" t="s">
        <v>463</v>
      </c>
      <c r="B171" s="101" t="s">
        <v>461</v>
      </c>
      <c r="C171" s="101" t="s">
        <v>454</v>
      </c>
      <c r="D171" s="98" t="s">
        <v>759</v>
      </c>
      <c r="E171" s="99" t="s">
        <v>798</v>
      </c>
      <c r="F171" s="278" t="s">
        <v>799</v>
      </c>
      <c r="G171" s="101" t="s">
        <v>146</v>
      </c>
      <c r="H171" s="274" t="s">
        <v>150</v>
      </c>
      <c r="I171" s="235" t="s">
        <v>1398</v>
      </c>
      <c r="J171" s="257">
        <v>1</v>
      </c>
      <c r="K171" s="236">
        <v>38718</v>
      </c>
      <c r="L171" s="123" t="s">
        <v>808</v>
      </c>
      <c r="M171" s="123" t="s">
        <v>808</v>
      </c>
      <c r="N171" s="101"/>
      <c r="O171" s="125"/>
      <c r="P171" s="125">
        <v>13</v>
      </c>
      <c r="Q171" s="14">
        <f t="shared" si="9"/>
        <v>1</v>
      </c>
      <c r="T171" s="14">
        <v>15</v>
      </c>
    </row>
    <row r="172" spans="1:20" ht="26.85" hidden="1" customHeight="1" x14ac:dyDescent="0.15">
      <c r="A172" s="143" t="s">
        <v>463</v>
      </c>
      <c r="B172" s="101" t="s">
        <v>461</v>
      </c>
      <c r="C172" s="101" t="s">
        <v>454</v>
      </c>
      <c r="D172" s="98" t="s">
        <v>759</v>
      </c>
      <c r="E172" s="99" t="s">
        <v>798</v>
      </c>
      <c r="F172" s="278" t="s">
        <v>799</v>
      </c>
      <c r="G172" s="101" t="s">
        <v>146</v>
      </c>
      <c r="H172" s="274" t="s">
        <v>150</v>
      </c>
      <c r="I172" s="235" t="s">
        <v>1406</v>
      </c>
      <c r="J172" s="257">
        <v>1</v>
      </c>
      <c r="K172" s="236">
        <v>38718</v>
      </c>
      <c r="L172" s="123" t="s">
        <v>808</v>
      </c>
      <c r="M172" s="123" t="s">
        <v>808</v>
      </c>
      <c r="N172" s="101"/>
      <c r="O172" s="125"/>
      <c r="P172" s="125"/>
      <c r="Q172" s="14">
        <f t="shared" si="9"/>
        <v>1</v>
      </c>
    </row>
    <row r="173" spans="1:20" ht="26.85" hidden="1" customHeight="1" x14ac:dyDescent="0.15">
      <c r="A173" s="143" t="s">
        <v>463</v>
      </c>
      <c r="B173" s="101" t="s">
        <v>461</v>
      </c>
      <c r="C173" s="101" t="s">
        <v>454</v>
      </c>
      <c r="D173" s="98" t="s">
        <v>759</v>
      </c>
      <c r="E173" s="99" t="s">
        <v>798</v>
      </c>
      <c r="F173" s="278" t="s">
        <v>799</v>
      </c>
      <c r="G173" s="101" t="s">
        <v>146</v>
      </c>
      <c r="H173" s="274" t="s">
        <v>150</v>
      </c>
      <c r="I173" s="235" t="s">
        <v>1405</v>
      </c>
      <c r="J173" s="257">
        <v>1</v>
      </c>
      <c r="K173" s="236">
        <v>38718</v>
      </c>
      <c r="L173" s="123" t="s">
        <v>808</v>
      </c>
      <c r="M173" s="123" t="s">
        <v>808</v>
      </c>
      <c r="N173" s="101"/>
      <c r="O173" s="125"/>
      <c r="P173" s="125"/>
      <c r="Q173" s="14">
        <f t="shared" si="9"/>
        <v>1</v>
      </c>
    </row>
    <row r="174" spans="1:20" ht="26.85" hidden="1" customHeight="1" x14ac:dyDescent="0.15">
      <c r="A174" s="143" t="s">
        <v>463</v>
      </c>
      <c r="B174" s="101" t="s">
        <v>461</v>
      </c>
      <c r="C174" s="101" t="s">
        <v>454</v>
      </c>
      <c r="D174" s="98" t="s">
        <v>759</v>
      </c>
      <c r="E174" s="99" t="s">
        <v>798</v>
      </c>
      <c r="F174" s="278" t="s">
        <v>799</v>
      </c>
      <c r="G174" s="101" t="s">
        <v>146</v>
      </c>
      <c r="H174" s="274" t="s">
        <v>150</v>
      </c>
      <c r="I174" s="235" t="s">
        <v>1407</v>
      </c>
      <c r="J174" s="257">
        <v>1</v>
      </c>
      <c r="K174" s="236">
        <v>38718</v>
      </c>
      <c r="L174" s="123" t="s">
        <v>808</v>
      </c>
      <c r="M174" s="123" t="s">
        <v>808</v>
      </c>
      <c r="N174" s="101"/>
      <c r="O174" s="125"/>
      <c r="P174" s="125"/>
      <c r="Q174" s="14">
        <f t="shared" si="9"/>
        <v>1</v>
      </c>
    </row>
    <row r="175" spans="1:20" ht="26.85" hidden="1" customHeight="1" x14ac:dyDescent="0.15">
      <c r="A175" s="143" t="s">
        <v>463</v>
      </c>
      <c r="B175" s="101" t="s">
        <v>461</v>
      </c>
      <c r="C175" s="101" t="s">
        <v>454</v>
      </c>
      <c r="D175" s="98" t="s">
        <v>759</v>
      </c>
      <c r="E175" s="99" t="s">
        <v>798</v>
      </c>
      <c r="F175" s="278" t="s">
        <v>799</v>
      </c>
      <c r="G175" s="101" t="s">
        <v>146</v>
      </c>
      <c r="H175" s="274" t="s">
        <v>150</v>
      </c>
      <c r="I175" s="235" t="s">
        <v>1408</v>
      </c>
      <c r="J175" s="257">
        <v>1</v>
      </c>
      <c r="K175" s="236">
        <v>38718</v>
      </c>
      <c r="L175" s="123" t="s">
        <v>808</v>
      </c>
      <c r="M175" s="123" t="s">
        <v>808</v>
      </c>
      <c r="N175" s="101"/>
      <c r="O175" s="125"/>
      <c r="P175" s="125"/>
      <c r="Q175" s="14">
        <f t="shared" si="9"/>
        <v>1</v>
      </c>
    </row>
    <row r="176" spans="1:20" ht="26.85" hidden="1" customHeight="1" x14ac:dyDescent="0.15">
      <c r="A176" s="143" t="s">
        <v>463</v>
      </c>
      <c r="B176" s="101" t="s">
        <v>461</v>
      </c>
      <c r="C176" s="101" t="s">
        <v>454</v>
      </c>
      <c r="D176" s="98" t="s">
        <v>759</v>
      </c>
      <c r="E176" s="99" t="s">
        <v>798</v>
      </c>
      <c r="F176" s="278" t="s">
        <v>799</v>
      </c>
      <c r="G176" s="101" t="s">
        <v>146</v>
      </c>
      <c r="H176" s="274" t="s">
        <v>150</v>
      </c>
      <c r="I176" s="235" t="s">
        <v>1409</v>
      </c>
      <c r="J176" s="257">
        <v>2</v>
      </c>
      <c r="K176" s="236">
        <v>38718</v>
      </c>
      <c r="L176" s="123" t="s">
        <v>808</v>
      </c>
      <c r="M176" s="123" t="s">
        <v>808</v>
      </c>
      <c r="N176" s="277"/>
      <c r="O176" s="126"/>
      <c r="P176" s="126">
        <v>13</v>
      </c>
      <c r="Q176" s="14">
        <f t="shared" si="9"/>
        <v>1</v>
      </c>
    </row>
    <row r="177" spans="1:21" ht="26.85" hidden="1" customHeight="1" x14ac:dyDescent="0.15">
      <c r="A177" s="143" t="s">
        <v>463</v>
      </c>
      <c r="B177" s="101" t="s">
        <v>461</v>
      </c>
      <c r="C177" s="101" t="s">
        <v>454</v>
      </c>
      <c r="D177" s="98" t="s">
        <v>759</v>
      </c>
      <c r="E177" s="99" t="s">
        <v>798</v>
      </c>
      <c r="F177" s="278" t="s">
        <v>799</v>
      </c>
      <c r="G177" s="101" t="s">
        <v>146</v>
      </c>
      <c r="H177" s="274" t="s">
        <v>150</v>
      </c>
      <c r="I177" s="235" t="s">
        <v>1410</v>
      </c>
      <c r="J177" s="257">
        <v>1</v>
      </c>
      <c r="K177" s="236">
        <v>38718</v>
      </c>
      <c r="L177" s="123" t="s">
        <v>808</v>
      </c>
      <c r="M177" s="123" t="s">
        <v>808</v>
      </c>
      <c r="N177" s="277"/>
      <c r="O177" s="126"/>
      <c r="P177" s="126"/>
      <c r="Q177" s="14">
        <f t="shared" si="9"/>
        <v>1</v>
      </c>
    </row>
    <row r="178" spans="1:21" ht="26.85" hidden="1" customHeight="1" x14ac:dyDescent="0.15">
      <c r="A178" s="143" t="s">
        <v>463</v>
      </c>
      <c r="B178" s="101" t="s">
        <v>461</v>
      </c>
      <c r="C178" s="101" t="s">
        <v>454</v>
      </c>
      <c r="D178" s="98" t="s">
        <v>759</v>
      </c>
      <c r="E178" s="99" t="s">
        <v>798</v>
      </c>
      <c r="F178" s="278" t="s">
        <v>799</v>
      </c>
      <c r="G178" s="101" t="s">
        <v>146</v>
      </c>
      <c r="H178" s="274" t="s">
        <v>150</v>
      </c>
      <c r="I178" s="285" t="s">
        <v>1411</v>
      </c>
      <c r="J178" s="257">
        <v>1</v>
      </c>
      <c r="K178" s="236">
        <v>38718</v>
      </c>
      <c r="L178" s="123" t="s">
        <v>808</v>
      </c>
      <c r="M178" s="123" t="s">
        <v>808</v>
      </c>
      <c r="N178" s="101"/>
      <c r="O178" s="125"/>
      <c r="P178" s="125">
        <v>13</v>
      </c>
      <c r="Q178" s="14">
        <f t="shared" si="9"/>
        <v>1</v>
      </c>
      <c r="T178" s="133" t="s">
        <v>375</v>
      </c>
      <c r="U178" s="14" t="s">
        <v>155</v>
      </c>
    </row>
    <row r="179" spans="1:21" ht="26.85" hidden="1" customHeight="1" x14ac:dyDescent="0.15">
      <c r="A179" s="143" t="s">
        <v>463</v>
      </c>
      <c r="B179" s="101" t="s">
        <v>461</v>
      </c>
      <c r="C179" s="101" t="s">
        <v>454</v>
      </c>
      <c r="D179" s="98" t="s">
        <v>759</v>
      </c>
      <c r="E179" s="99" t="s">
        <v>798</v>
      </c>
      <c r="F179" s="278" t="s">
        <v>799</v>
      </c>
      <c r="G179" s="101" t="s">
        <v>146</v>
      </c>
      <c r="H179" s="274" t="s">
        <v>150</v>
      </c>
      <c r="I179" s="235" t="s">
        <v>1412</v>
      </c>
      <c r="J179" s="257">
        <v>2</v>
      </c>
      <c r="K179" s="236">
        <v>38718</v>
      </c>
      <c r="L179" s="123" t="s">
        <v>808</v>
      </c>
      <c r="M179" s="123" t="s">
        <v>808</v>
      </c>
      <c r="N179" s="101"/>
      <c r="O179" s="125"/>
      <c r="P179" s="125">
        <v>13</v>
      </c>
      <c r="Q179" s="14">
        <f t="shared" si="9"/>
        <v>1</v>
      </c>
      <c r="T179" s="14">
        <v>23</v>
      </c>
      <c r="U179" s="14" t="s">
        <v>959</v>
      </c>
    </row>
    <row r="180" spans="1:21" ht="26.85" hidden="1" customHeight="1" x14ac:dyDescent="0.15">
      <c r="A180" s="143" t="s">
        <v>463</v>
      </c>
      <c r="B180" s="101" t="s">
        <v>461</v>
      </c>
      <c r="C180" s="101" t="s">
        <v>454</v>
      </c>
      <c r="D180" s="98" t="s">
        <v>759</v>
      </c>
      <c r="E180" s="99" t="s">
        <v>798</v>
      </c>
      <c r="F180" s="278" t="s">
        <v>799</v>
      </c>
      <c r="G180" s="101" t="s">
        <v>146</v>
      </c>
      <c r="H180" s="274" t="s">
        <v>150</v>
      </c>
      <c r="I180" s="235" t="s">
        <v>1413</v>
      </c>
      <c r="J180" s="257">
        <v>2</v>
      </c>
      <c r="K180" s="236">
        <v>38718</v>
      </c>
      <c r="L180" s="123" t="s">
        <v>808</v>
      </c>
      <c r="M180" s="123" t="s">
        <v>808</v>
      </c>
      <c r="N180" s="277"/>
      <c r="O180" s="125"/>
      <c r="P180" s="125"/>
      <c r="Q180" s="14">
        <f t="shared" si="9"/>
        <v>1</v>
      </c>
    </row>
    <row r="181" spans="1:21" ht="26.85" hidden="1" customHeight="1" x14ac:dyDescent="0.15">
      <c r="A181" s="143" t="s">
        <v>463</v>
      </c>
      <c r="B181" s="101" t="s">
        <v>461</v>
      </c>
      <c r="C181" s="101" t="s">
        <v>454</v>
      </c>
      <c r="D181" s="98" t="s">
        <v>759</v>
      </c>
      <c r="E181" s="99" t="s">
        <v>798</v>
      </c>
      <c r="F181" s="278" t="s">
        <v>799</v>
      </c>
      <c r="G181" s="101" t="s">
        <v>146</v>
      </c>
      <c r="H181" s="274" t="s">
        <v>150</v>
      </c>
      <c r="I181" s="235" t="s">
        <v>1414</v>
      </c>
      <c r="J181" s="257">
        <v>2</v>
      </c>
      <c r="K181" s="236">
        <v>38718</v>
      </c>
      <c r="L181" s="123" t="s">
        <v>808</v>
      </c>
      <c r="M181" s="123" t="s">
        <v>808</v>
      </c>
      <c r="N181" s="277"/>
      <c r="O181" s="125"/>
      <c r="P181" s="125">
        <v>13</v>
      </c>
      <c r="Q181" s="14">
        <f t="shared" si="9"/>
        <v>1</v>
      </c>
      <c r="T181" s="14">
        <v>25</v>
      </c>
    </row>
    <row r="182" spans="1:21" ht="26.85" hidden="1" customHeight="1" x14ac:dyDescent="0.15">
      <c r="A182" s="143" t="s">
        <v>463</v>
      </c>
      <c r="B182" s="101" t="s">
        <v>461</v>
      </c>
      <c r="C182" s="101" t="s">
        <v>454</v>
      </c>
      <c r="D182" s="98" t="s">
        <v>759</v>
      </c>
      <c r="E182" s="99" t="s">
        <v>798</v>
      </c>
      <c r="F182" s="278" t="s">
        <v>799</v>
      </c>
      <c r="G182" s="101" t="s">
        <v>146</v>
      </c>
      <c r="H182" s="274" t="s">
        <v>150</v>
      </c>
      <c r="I182" s="235" t="s">
        <v>1415</v>
      </c>
      <c r="J182" s="257">
        <v>1</v>
      </c>
      <c r="K182" s="236">
        <v>38718</v>
      </c>
      <c r="L182" s="123" t="s">
        <v>808</v>
      </c>
      <c r="M182" s="123" t="s">
        <v>808</v>
      </c>
      <c r="N182" s="101"/>
      <c r="O182" s="125"/>
      <c r="P182" s="125"/>
      <c r="Q182" s="14">
        <f t="shared" si="9"/>
        <v>1</v>
      </c>
    </row>
    <row r="183" spans="1:21" ht="26.85" hidden="1" customHeight="1" x14ac:dyDescent="0.15">
      <c r="A183" s="143" t="s">
        <v>463</v>
      </c>
      <c r="B183" s="101" t="s">
        <v>461</v>
      </c>
      <c r="C183" s="101" t="s">
        <v>454</v>
      </c>
      <c r="D183" s="98" t="s">
        <v>759</v>
      </c>
      <c r="E183" s="99" t="s">
        <v>798</v>
      </c>
      <c r="F183" s="278" t="s">
        <v>799</v>
      </c>
      <c r="G183" s="101" t="s">
        <v>146</v>
      </c>
      <c r="H183" s="274" t="s">
        <v>150</v>
      </c>
      <c r="I183" s="235" t="s">
        <v>1483</v>
      </c>
      <c r="J183" s="257">
        <v>1</v>
      </c>
      <c r="K183" s="236">
        <v>38718</v>
      </c>
      <c r="L183" s="123" t="s">
        <v>808</v>
      </c>
      <c r="M183" s="123" t="s">
        <v>808</v>
      </c>
      <c r="N183" s="101"/>
      <c r="O183" s="125"/>
      <c r="P183" s="125"/>
    </row>
    <row r="184" spans="1:21" ht="26.85" hidden="1" customHeight="1" x14ac:dyDescent="0.15">
      <c r="A184" s="143" t="s">
        <v>463</v>
      </c>
      <c r="B184" s="101" t="s">
        <v>461</v>
      </c>
      <c r="C184" s="101" t="s">
        <v>454</v>
      </c>
      <c r="D184" s="98" t="s">
        <v>759</v>
      </c>
      <c r="E184" s="99" t="s">
        <v>798</v>
      </c>
      <c r="F184" s="278" t="s">
        <v>799</v>
      </c>
      <c r="G184" s="101" t="s">
        <v>146</v>
      </c>
      <c r="H184" s="274" t="s">
        <v>150</v>
      </c>
      <c r="I184" s="235" t="s">
        <v>1416</v>
      </c>
      <c r="J184" s="257">
        <v>1</v>
      </c>
      <c r="K184" s="236">
        <v>38718</v>
      </c>
      <c r="L184" s="123" t="s">
        <v>808</v>
      </c>
      <c r="M184" s="123" t="s">
        <v>808</v>
      </c>
      <c r="N184" s="101"/>
      <c r="O184" s="125"/>
      <c r="P184" s="125"/>
    </row>
    <row r="185" spans="1:21" ht="26.85" hidden="1" customHeight="1" x14ac:dyDescent="0.15">
      <c r="A185" s="143" t="s">
        <v>463</v>
      </c>
      <c r="B185" s="101" t="s">
        <v>461</v>
      </c>
      <c r="C185" s="101" t="s">
        <v>454</v>
      </c>
      <c r="D185" s="98" t="s">
        <v>759</v>
      </c>
      <c r="E185" s="99" t="s">
        <v>798</v>
      </c>
      <c r="F185" s="278" t="s">
        <v>799</v>
      </c>
      <c r="G185" s="101" t="s">
        <v>146</v>
      </c>
      <c r="H185" s="274" t="s">
        <v>150</v>
      </c>
      <c r="I185" s="235" t="s">
        <v>1417</v>
      </c>
      <c r="J185" s="257">
        <v>1</v>
      </c>
      <c r="K185" s="236">
        <v>38718</v>
      </c>
      <c r="L185" s="123" t="s">
        <v>808</v>
      </c>
      <c r="M185" s="123" t="s">
        <v>808</v>
      </c>
      <c r="N185" s="101"/>
      <c r="O185" s="125"/>
      <c r="P185" s="125">
        <v>13</v>
      </c>
      <c r="Q185" s="14">
        <f>COUNTIF($I$23:$I$549,I185)</f>
        <v>1</v>
      </c>
      <c r="T185" s="14">
        <v>26</v>
      </c>
    </row>
    <row r="186" spans="1:21" ht="26.85" hidden="1" customHeight="1" x14ac:dyDescent="0.15">
      <c r="A186" s="143" t="s">
        <v>463</v>
      </c>
      <c r="B186" s="101" t="s">
        <v>461</v>
      </c>
      <c r="C186" s="101" t="s">
        <v>454</v>
      </c>
      <c r="D186" s="98" t="s">
        <v>759</v>
      </c>
      <c r="E186" s="99" t="s">
        <v>798</v>
      </c>
      <c r="F186" s="278" t="s">
        <v>799</v>
      </c>
      <c r="G186" s="101" t="s">
        <v>146</v>
      </c>
      <c r="H186" s="274" t="s">
        <v>150</v>
      </c>
      <c r="I186" s="235" t="s">
        <v>1418</v>
      </c>
      <c r="J186" s="257">
        <v>2</v>
      </c>
      <c r="K186" s="236">
        <v>38718</v>
      </c>
      <c r="L186" s="123" t="s">
        <v>808</v>
      </c>
      <c r="M186" s="123" t="s">
        <v>808</v>
      </c>
      <c r="N186" s="101"/>
      <c r="O186" s="125"/>
      <c r="P186" s="125"/>
    </row>
    <row r="187" spans="1:21" ht="26.85" hidden="1" customHeight="1" x14ac:dyDescent="0.15">
      <c r="A187" s="143" t="s">
        <v>463</v>
      </c>
      <c r="B187" s="101" t="s">
        <v>461</v>
      </c>
      <c r="C187" s="101" t="s">
        <v>454</v>
      </c>
      <c r="D187" s="98" t="s">
        <v>759</v>
      </c>
      <c r="E187" s="99" t="s">
        <v>798</v>
      </c>
      <c r="F187" s="278" t="s">
        <v>799</v>
      </c>
      <c r="G187" s="101" t="s">
        <v>146</v>
      </c>
      <c r="H187" s="274" t="s">
        <v>150</v>
      </c>
      <c r="I187" s="235" t="s">
        <v>1419</v>
      </c>
      <c r="J187" s="257">
        <v>2</v>
      </c>
      <c r="K187" s="236">
        <v>38718</v>
      </c>
      <c r="L187" s="123" t="s">
        <v>808</v>
      </c>
      <c r="M187" s="123" t="s">
        <v>808</v>
      </c>
      <c r="N187" s="101"/>
      <c r="O187" s="125"/>
      <c r="P187" s="125">
        <v>13</v>
      </c>
      <c r="Q187" s="14">
        <f>COUNTIF($I$23:$I$549,I187)</f>
        <v>1</v>
      </c>
    </row>
    <row r="188" spans="1:21" ht="26.85" hidden="1" customHeight="1" x14ac:dyDescent="0.15">
      <c r="A188" s="143" t="s">
        <v>463</v>
      </c>
      <c r="B188" s="101" t="s">
        <v>461</v>
      </c>
      <c r="C188" s="101" t="s">
        <v>454</v>
      </c>
      <c r="D188" s="98" t="s">
        <v>759</v>
      </c>
      <c r="E188" s="99" t="s">
        <v>798</v>
      </c>
      <c r="F188" s="278" t="s">
        <v>799</v>
      </c>
      <c r="G188" s="101" t="s">
        <v>146</v>
      </c>
      <c r="H188" s="274" t="s">
        <v>150</v>
      </c>
      <c r="I188" s="235" t="s">
        <v>1420</v>
      </c>
      <c r="J188" s="257">
        <v>1</v>
      </c>
      <c r="K188" s="236">
        <v>38718</v>
      </c>
      <c r="L188" s="123" t="s">
        <v>808</v>
      </c>
      <c r="M188" s="123" t="s">
        <v>808</v>
      </c>
      <c r="N188" s="101"/>
      <c r="O188" s="125"/>
      <c r="P188" s="125"/>
    </row>
    <row r="189" spans="1:21" ht="26.85" hidden="1" customHeight="1" x14ac:dyDescent="0.15">
      <c r="A189" s="143" t="s">
        <v>463</v>
      </c>
      <c r="B189" s="101" t="s">
        <v>461</v>
      </c>
      <c r="C189" s="101" t="s">
        <v>454</v>
      </c>
      <c r="D189" s="98" t="s">
        <v>759</v>
      </c>
      <c r="E189" s="99" t="s">
        <v>798</v>
      </c>
      <c r="F189" s="278" t="s">
        <v>799</v>
      </c>
      <c r="G189" s="101" t="s">
        <v>146</v>
      </c>
      <c r="H189" s="274" t="s">
        <v>150</v>
      </c>
      <c r="I189" s="235" t="s">
        <v>1421</v>
      </c>
      <c r="J189" s="257">
        <v>3</v>
      </c>
      <c r="K189" s="236">
        <v>38718</v>
      </c>
      <c r="L189" s="123" t="s">
        <v>808</v>
      </c>
      <c r="M189" s="123" t="s">
        <v>808</v>
      </c>
      <c r="N189" s="101"/>
      <c r="O189" s="125"/>
      <c r="P189" s="125">
        <v>13</v>
      </c>
      <c r="Q189" s="14">
        <f>COUNTIF($I$23:$I$549,I189)</f>
        <v>1</v>
      </c>
    </row>
    <row r="190" spans="1:21" ht="26.85" hidden="1" customHeight="1" x14ac:dyDescent="0.15">
      <c r="A190" s="143" t="s">
        <v>463</v>
      </c>
      <c r="B190" s="101" t="s">
        <v>461</v>
      </c>
      <c r="C190" s="101" t="s">
        <v>454</v>
      </c>
      <c r="D190" s="98" t="s">
        <v>759</v>
      </c>
      <c r="E190" s="99" t="s">
        <v>798</v>
      </c>
      <c r="F190" s="278" t="s">
        <v>799</v>
      </c>
      <c r="G190" s="101" t="s">
        <v>146</v>
      </c>
      <c r="H190" s="274" t="s">
        <v>150</v>
      </c>
      <c r="I190" s="235" t="s">
        <v>1422</v>
      </c>
      <c r="J190" s="257">
        <v>1</v>
      </c>
      <c r="K190" s="236">
        <v>38718</v>
      </c>
      <c r="L190" s="123" t="s">
        <v>808</v>
      </c>
      <c r="M190" s="123" t="s">
        <v>808</v>
      </c>
      <c r="N190" s="101"/>
      <c r="O190" s="125"/>
      <c r="P190" s="125"/>
    </row>
    <row r="191" spans="1:21" ht="26.85" hidden="1" customHeight="1" x14ac:dyDescent="0.15">
      <c r="A191" s="143" t="s">
        <v>463</v>
      </c>
      <c r="B191" s="101" t="s">
        <v>461</v>
      </c>
      <c r="C191" s="101" t="s">
        <v>454</v>
      </c>
      <c r="D191" s="98" t="s">
        <v>759</v>
      </c>
      <c r="E191" s="99" t="s">
        <v>798</v>
      </c>
      <c r="F191" s="278" t="s">
        <v>799</v>
      </c>
      <c r="G191" s="101" t="s">
        <v>146</v>
      </c>
      <c r="H191" s="274" t="s">
        <v>150</v>
      </c>
      <c r="I191" s="235" t="s">
        <v>1423</v>
      </c>
      <c r="J191" s="257">
        <v>1</v>
      </c>
      <c r="K191" s="236">
        <v>38718</v>
      </c>
      <c r="L191" s="123" t="s">
        <v>808</v>
      </c>
      <c r="M191" s="123" t="s">
        <v>808</v>
      </c>
      <c r="N191" s="101"/>
      <c r="O191" s="125"/>
      <c r="P191" s="125"/>
    </row>
    <row r="192" spans="1:21" ht="26.85" hidden="1" customHeight="1" x14ac:dyDescent="0.15">
      <c r="A192" s="143" t="s">
        <v>463</v>
      </c>
      <c r="B192" s="101" t="s">
        <v>461</v>
      </c>
      <c r="C192" s="101" t="s">
        <v>454</v>
      </c>
      <c r="D192" s="98" t="s">
        <v>759</v>
      </c>
      <c r="E192" s="99" t="s">
        <v>798</v>
      </c>
      <c r="F192" s="278" t="s">
        <v>799</v>
      </c>
      <c r="G192" s="101" t="s">
        <v>146</v>
      </c>
      <c r="H192" s="274" t="s">
        <v>150</v>
      </c>
      <c r="I192" s="235" t="s">
        <v>1357</v>
      </c>
      <c r="J192" s="257">
        <v>2</v>
      </c>
      <c r="K192" s="236">
        <v>38718</v>
      </c>
      <c r="L192" s="123" t="s">
        <v>808</v>
      </c>
      <c r="M192" s="123" t="s">
        <v>808</v>
      </c>
      <c r="N192" s="101"/>
      <c r="O192" s="125"/>
      <c r="P192" s="125">
        <v>13</v>
      </c>
      <c r="Q192" s="14">
        <f t="shared" ref="Q192:Q199" si="10">COUNTIF($I$23:$I$549,I192)</f>
        <v>1</v>
      </c>
      <c r="T192" s="133" t="s">
        <v>961</v>
      </c>
      <c r="U192" s="14" t="s">
        <v>349</v>
      </c>
    </row>
    <row r="193" spans="1:21" ht="26.85" hidden="1" customHeight="1" x14ac:dyDescent="0.15">
      <c r="A193" s="143" t="s">
        <v>463</v>
      </c>
      <c r="B193" s="101" t="s">
        <v>461</v>
      </c>
      <c r="C193" s="101" t="s">
        <v>454</v>
      </c>
      <c r="D193" s="98" t="s">
        <v>759</v>
      </c>
      <c r="E193" s="99" t="s">
        <v>798</v>
      </c>
      <c r="F193" s="278" t="s">
        <v>799</v>
      </c>
      <c r="G193" s="101" t="s">
        <v>146</v>
      </c>
      <c r="H193" s="274" t="s">
        <v>150</v>
      </c>
      <c r="I193" s="235" t="s">
        <v>1541</v>
      </c>
      <c r="J193" s="257">
        <v>2</v>
      </c>
      <c r="K193" s="236">
        <v>38718</v>
      </c>
      <c r="L193" s="123" t="s">
        <v>808</v>
      </c>
      <c r="M193" s="123" t="s">
        <v>808</v>
      </c>
      <c r="N193" s="101"/>
      <c r="O193" s="125"/>
      <c r="P193" s="125">
        <v>13</v>
      </c>
      <c r="Q193" s="14">
        <f t="shared" si="10"/>
        <v>1</v>
      </c>
      <c r="T193" s="14">
        <v>33</v>
      </c>
      <c r="U193" s="14" t="s">
        <v>965</v>
      </c>
    </row>
    <row r="194" spans="1:21" ht="26.85" hidden="1" customHeight="1" x14ac:dyDescent="0.15">
      <c r="A194" s="143" t="s">
        <v>463</v>
      </c>
      <c r="B194" s="101" t="s">
        <v>461</v>
      </c>
      <c r="C194" s="101" t="s">
        <v>454</v>
      </c>
      <c r="D194" s="98" t="s">
        <v>759</v>
      </c>
      <c r="E194" s="99" t="s">
        <v>798</v>
      </c>
      <c r="F194" s="278" t="s">
        <v>799</v>
      </c>
      <c r="G194" s="101" t="s">
        <v>146</v>
      </c>
      <c r="H194" s="274" t="s">
        <v>150</v>
      </c>
      <c r="I194" s="235" t="s">
        <v>1358</v>
      </c>
      <c r="J194" s="257">
        <v>2</v>
      </c>
      <c r="K194" s="236">
        <v>38718</v>
      </c>
      <c r="L194" s="123" t="s">
        <v>808</v>
      </c>
      <c r="M194" s="123" t="s">
        <v>808</v>
      </c>
      <c r="N194" s="101"/>
      <c r="O194" s="125"/>
      <c r="P194" s="125">
        <v>13</v>
      </c>
      <c r="Q194" s="14">
        <f t="shared" si="10"/>
        <v>1</v>
      </c>
      <c r="T194" s="14">
        <v>34</v>
      </c>
    </row>
    <row r="195" spans="1:21" ht="26.85" hidden="1" customHeight="1" x14ac:dyDescent="0.15">
      <c r="A195" s="143" t="s">
        <v>463</v>
      </c>
      <c r="B195" s="101" t="s">
        <v>461</v>
      </c>
      <c r="C195" s="101" t="s">
        <v>454</v>
      </c>
      <c r="D195" s="98" t="s">
        <v>759</v>
      </c>
      <c r="E195" s="99" t="s">
        <v>798</v>
      </c>
      <c r="F195" s="278" t="s">
        <v>799</v>
      </c>
      <c r="G195" s="101" t="s">
        <v>146</v>
      </c>
      <c r="H195" s="274" t="s">
        <v>150</v>
      </c>
      <c r="I195" s="235" t="s">
        <v>1424</v>
      </c>
      <c r="J195" s="257">
        <v>1</v>
      </c>
      <c r="K195" s="236">
        <v>38718</v>
      </c>
      <c r="L195" s="123" t="s">
        <v>808</v>
      </c>
      <c r="M195" s="123" t="s">
        <v>808</v>
      </c>
      <c r="N195" s="101"/>
      <c r="O195" s="125"/>
      <c r="P195" s="125">
        <v>13</v>
      </c>
      <c r="Q195" s="14">
        <f t="shared" si="10"/>
        <v>1</v>
      </c>
      <c r="T195" s="14">
        <v>35</v>
      </c>
    </row>
    <row r="196" spans="1:21" ht="26.85" hidden="1" customHeight="1" x14ac:dyDescent="0.15">
      <c r="A196" s="143" t="s">
        <v>463</v>
      </c>
      <c r="B196" s="101" t="s">
        <v>461</v>
      </c>
      <c r="C196" s="101" t="s">
        <v>454</v>
      </c>
      <c r="D196" s="98" t="s">
        <v>759</v>
      </c>
      <c r="E196" s="99" t="s">
        <v>798</v>
      </c>
      <c r="F196" s="278" t="s">
        <v>799</v>
      </c>
      <c r="G196" s="101" t="s">
        <v>146</v>
      </c>
      <c r="H196" s="274" t="s">
        <v>150</v>
      </c>
      <c r="I196" s="235" t="s">
        <v>1359</v>
      </c>
      <c r="J196" s="257">
        <v>1</v>
      </c>
      <c r="K196" s="236">
        <v>38718</v>
      </c>
      <c r="L196" s="123" t="s">
        <v>808</v>
      </c>
      <c r="M196" s="123" t="s">
        <v>808</v>
      </c>
      <c r="N196" s="101"/>
      <c r="O196" s="125"/>
      <c r="P196" s="125"/>
      <c r="Q196" s="14">
        <f t="shared" si="10"/>
        <v>1</v>
      </c>
    </row>
    <row r="197" spans="1:21" ht="26.85" hidden="1" customHeight="1" x14ac:dyDescent="0.15">
      <c r="A197" s="143" t="s">
        <v>463</v>
      </c>
      <c r="B197" s="101" t="s">
        <v>461</v>
      </c>
      <c r="C197" s="101" t="s">
        <v>454</v>
      </c>
      <c r="D197" s="98" t="s">
        <v>759</v>
      </c>
      <c r="E197" s="99" t="s">
        <v>798</v>
      </c>
      <c r="F197" s="278" t="s">
        <v>799</v>
      </c>
      <c r="G197" s="101" t="s">
        <v>146</v>
      </c>
      <c r="H197" s="274" t="s">
        <v>150</v>
      </c>
      <c r="I197" s="235" t="s">
        <v>1360</v>
      </c>
      <c r="J197" s="257">
        <v>1</v>
      </c>
      <c r="K197" s="236">
        <v>38718</v>
      </c>
      <c r="L197" s="123" t="s">
        <v>808</v>
      </c>
      <c r="M197" s="123" t="s">
        <v>808</v>
      </c>
      <c r="N197" s="101"/>
      <c r="O197" s="125"/>
      <c r="P197" s="125"/>
      <c r="Q197" s="14">
        <f t="shared" si="10"/>
        <v>1</v>
      </c>
    </row>
    <row r="198" spans="1:21" ht="26.85" hidden="1" customHeight="1" x14ac:dyDescent="0.15">
      <c r="A198" s="143" t="s">
        <v>463</v>
      </c>
      <c r="B198" s="101" t="s">
        <v>461</v>
      </c>
      <c r="C198" s="101" t="s">
        <v>454</v>
      </c>
      <c r="D198" s="98" t="s">
        <v>759</v>
      </c>
      <c r="E198" s="99" t="s">
        <v>798</v>
      </c>
      <c r="F198" s="278" t="s">
        <v>799</v>
      </c>
      <c r="G198" s="101" t="s">
        <v>146</v>
      </c>
      <c r="H198" s="274" t="s">
        <v>150</v>
      </c>
      <c r="I198" s="235" t="s">
        <v>1425</v>
      </c>
      <c r="J198" s="257">
        <v>1</v>
      </c>
      <c r="K198" s="236">
        <v>38718</v>
      </c>
      <c r="L198" s="123" t="s">
        <v>808</v>
      </c>
      <c r="M198" s="123" t="s">
        <v>808</v>
      </c>
      <c r="N198" s="101"/>
      <c r="O198" s="125"/>
      <c r="P198" s="125"/>
      <c r="Q198" s="14">
        <f t="shared" si="10"/>
        <v>1</v>
      </c>
    </row>
    <row r="199" spans="1:21" ht="26.85" hidden="1" customHeight="1" x14ac:dyDescent="0.15">
      <c r="A199" s="143" t="s">
        <v>463</v>
      </c>
      <c r="B199" s="101" t="s">
        <v>461</v>
      </c>
      <c r="C199" s="101" t="s">
        <v>454</v>
      </c>
      <c r="D199" s="98" t="s">
        <v>759</v>
      </c>
      <c r="E199" s="99" t="s">
        <v>798</v>
      </c>
      <c r="F199" s="278" t="s">
        <v>799</v>
      </c>
      <c r="G199" s="101" t="s">
        <v>146</v>
      </c>
      <c r="H199" s="274" t="s">
        <v>150</v>
      </c>
      <c r="I199" s="235" t="s">
        <v>1361</v>
      </c>
      <c r="J199" s="257">
        <v>1</v>
      </c>
      <c r="K199" s="236">
        <v>38718</v>
      </c>
      <c r="L199" s="123" t="s">
        <v>808</v>
      </c>
      <c r="M199" s="123" t="s">
        <v>808</v>
      </c>
      <c r="N199" s="101"/>
      <c r="O199" s="125"/>
      <c r="P199" s="125"/>
      <c r="Q199" s="14">
        <f t="shared" si="10"/>
        <v>1</v>
      </c>
    </row>
    <row r="200" spans="1:21" ht="26.85" hidden="1" customHeight="1" x14ac:dyDescent="0.15">
      <c r="A200" s="143" t="s">
        <v>463</v>
      </c>
      <c r="B200" s="101" t="s">
        <v>461</v>
      </c>
      <c r="C200" s="101" t="s">
        <v>454</v>
      </c>
      <c r="D200" s="98" t="s">
        <v>759</v>
      </c>
      <c r="E200" s="99" t="s">
        <v>798</v>
      </c>
      <c r="F200" s="278" t="s">
        <v>799</v>
      </c>
      <c r="G200" s="101" t="s">
        <v>146</v>
      </c>
      <c r="H200" s="274" t="s">
        <v>150</v>
      </c>
      <c r="I200" s="235" t="s">
        <v>1362</v>
      </c>
      <c r="J200" s="257">
        <v>1</v>
      </c>
      <c r="K200" s="236">
        <v>38718</v>
      </c>
      <c r="L200" s="123" t="s">
        <v>808</v>
      </c>
      <c r="M200" s="123" t="s">
        <v>808</v>
      </c>
      <c r="N200" s="101"/>
      <c r="O200" s="125"/>
      <c r="P200" s="125"/>
    </row>
    <row r="201" spans="1:21" ht="26.85" hidden="1" customHeight="1" x14ac:dyDescent="0.15">
      <c r="A201" s="143" t="s">
        <v>463</v>
      </c>
      <c r="B201" s="101" t="s">
        <v>461</v>
      </c>
      <c r="C201" s="101" t="s">
        <v>454</v>
      </c>
      <c r="D201" s="98" t="s">
        <v>759</v>
      </c>
      <c r="E201" s="99" t="s">
        <v>798</v>
      </c>
      <c r="F201" s="278" t="s">
        <v>799</v>
      </c>
      <c r="G201" s="101" t="s">
        <v>146</v>
      </c>
      <c r="H201" s="274" t="s">
        <v>150</v>
      </c>
      <c r="I201" s="235" t="s">
        <v>1363</v>
      </c>
      <c r="J201" s="257">
        <v>1</v>
      </c>
      <c r="K201" s="236">
        <v>38718</v>
      </c>
      <c r="L201" s="123" t="s">
        <v>808</v>
      </c>
      <c r="M201" s="123" t="s">
        <v>808</v>
      </c>
      <c r="N201" s="101"/>
      <c r="O201" s="125"/>
      <c r="P201" s="125"/>
      <c r="Q201" s="14">
        <f t="shared" ref="Q201:Q240" si="11">COUNTIF($I$23:$I$549,I201)</f>
        <v>1</v>
      </c>
    </row>
    <row r="202" spans="1:21" ht="26.85" hidden="1" customHeight="1" x14ac:dyDescent="0.15">
      <c r="A202" s="143" t="s">
        <v>463</v>
      </c>
      <c r="B202" s="101" t="s">
        <v>461</v>
      </c>
      <c r="C202" s="101" t="s">
        <v>454</v>
      </c>
      <c r="D202" s="98" t="s">
        <v>759</v>
      </c>
      <c r="E202" s="99" t="s">
        <v>798</v>
      </c>
      <c r="F202" s="278" t="s">
        <v>799</v>
      </c>
      <c r="G202" s="101" t="s">
        <v>146</v>
      </c>
      <c r="H202" s="274" t="s">
        <v>150</v>
      </c>
      <c r="I202" s="235" t="s">
        <v>1364</v>
      </c>
      <c r="J202" s="257">
        <v>1</v>
      </c>
      <c r="K202" s="236">
        <v>38718</v>
      </c>
      <c r="L202" s="123" t="s">
        <v>808</v>
      </c>
      <c r="M202" s="123" t="s">
        <v>808</v>
      </c>
      <c r="N202" s="101"/>
      <c r="O202" s="125"/>
      <c r="P202" s="125">
        <v>13</v>
      </c>
      <c r="Q202" s="14">
        <f t="shared" si="11"/>
        <v>1</v>
      </c>
    </row>
    <row r="203" spans="1:21" ht="26.85" hidden="1" customHeight="1" x14ac:dyDescent="0.15">
      <c r="A203" s="143" t="s">
        <v>463</v>
      </c>
      <c r="B203" s="101" t="s">
        <v>461</v>
      </c>
      <c r="C203" s="101" t="s">
        <v>454</v>
      </c>
      <c r="D203" s="98" t="s">
        <v>759</v>
      </c>
      <c r="E203" s="99" t="s">
        <v>798</v>
      </c>
      <c r="F203" s="278" t="s">
        <v>799</v>
      </c>
      <c r="G203" s="101" t="s">
        <v>146</v>
      </c>
      <c r="H203" s="274" t="s">
        <v>150</v>
      </c>
      <c r="I203" s="235" t="s">
        <v>1484</v>
      </c>
      <c r="J203" s="257">
        <v>2</v>
      </c>
      <c r="K203" s="236">
        <v>38718</v>
      </c>
      <c r="L203" s="123" t="s">
        <v>808</v>
      </c>
      <c r="M203" s="123" t="s">
        <v>808</v>
      </c>
      <c r="N203" s="277"/>
      <c r="O203" s="126"/>
      <c r="P203" s="126">
        <v>13</v>
      </c>
      <c r="Q203" s="14">
        <f t="shared" si="11"/>
        <v>1</v>
      </c>
    </row>
    <row r="204" spans="1:21" ht="26.85" hidden="1" customHeight="1" x14ac:dyDescent="0.15">
      <c r="A204" s="143" t="s">
        <v>463</v>
      </c>
      <c r="B204" s="101" t="s">
        <v>461</v>
      </c>
      <c r="C204" s="101" t="s">
        <v>454</v>
      </c>
      <c r="D204" s="98" t="s">
        <v>759</v>
      </c>
      <c r="E204" s="99" t="s">
        <v>798</v>
      </c>
      <c r="F204" s="278" t="s">
        <v>799</v>
      </c>
      <c r="G204" s="101" t="s">
        <v>146</v>
      </c>
      <c r="H204" s="274" t="s">
        <v>150</v>
      </c>
      <c r="I204" s="235" t="s">
        <v>1365</v>
      </c>
      <c r="J204" s="257">
        <v>1</v>
      </c>
      <c r="K204" s="236">
        <v>38718</v>
      </c>
      <c r="L204" s="123" t="s">
        <v>808</v>
      </c>
      <c r="M204" s="123" t="s">
        <v>808</v>
      </c>
      <c r="N204" s="101"/>
      <c r="O204" s="125"/>
      <c r="P204" s="125">
        <v>13</v>
      </c>
      <c r="Q204" s="14">
        <f t="shared" si="11"/>
        <v>1</v>
      </c>
    </row>
    <row r="205" spans="1:21" ht="26.85" hidden="1" customHeight="1" x14ac:dyDescent="0.15">
      <c r="A205" s="143" t="s">
        <v>463</v>
      </c>
      <c r="B205" s="101" t="s">
        <v>461</v>
      </c>
      <c r="C205" s="101" t="s">
        <v>454</v>
      </c>
      <c r="D205" s="98" t="s">
        <v>759</v>
      </c>
      <c r="E205" s="99" t="s">
        <v>798</v>
      </c>
      <c r="F205" s="278" t="s">
        <v>799</v>
      </c>
      <c r="G205" s="101" t="s">
        <v>146</v>
      </c>
      <c r="H205" s="274" t="s">
        <v>150</v>
      </c>
      <c r="I205" s="235" t="s">
        <v>1366</v>
      </c>
      <c r="J205" s="257">
        <v>2</v>
      </c>
      <c r="K205" s="236">
        <v>38718</v>
      </c>
      <c r="L205" s="123" t="s">
        <v>808</v>
      </c>
      <c r="M205" s="123" t="s">
        <v>808</v>
      </c>
      <c r="N205" s="101"/>
      <c r="O205" s="125"/>
      <c r="P205" s="125">
        <v>13</v>
      </c>
      <c r="Q205" s="14">
        <f t="shared" si="11"/>
        <v>1</v>
      </c>
    </row>
    <row r="206" spans="1:21" ht="26.85" hidden="1" customHeight="1" x14ac:dyDescent="0.15">
      <c r="A206" s="143" t="s">
        <v>463</v>
      </c>
      <c r="B206" s="101" t="s">
        <v>461</v>
      </c>
      <c r="C206" s="101" t="s">
        <v>454</v>
      </c>
      <c r="D206" s="98" t="s">
        <v>759</v>
      </c>
      <c r="E206" s="99" t="s">
        <v>798</v>
      </c>
      <c r="F206" s="278" t="s">
        <v>799</v>
      </c>
      <c r="G206" s="101" t="s">
        <v>146</v>
      </c>
      <c r="H206" s="274" t="s">
        <v>150</v>
      </c>
      <c r="I206" s="235" t="s">
        <v>1367</v>
      </c>
      <c r="J206" s="257">
        <v>1</v>
      </c>
      <c r="K206" s="236">
        <v>38718</v>
      </c>
      <c r="L206" s="123" t="s">
        <v>808</v>
      </c>
      <c r="M206" s="123" t="s">
        <v>808</v>
      </c>
      <c r="N206" s="101"/>
      <c r="O206" s="125"/>
      <c r="P206" s="125">
        <v>13</v>
      </c>
      <c r="Q206" s="14">
        <f t="shared" si="11"/>
        <v>1</v>
      </c>
    </row>
    <row r="207" spans="1:21" ht="26.85" hidden="1" customHeight="1" x14ac:dyDescent="0.15">
      <c r="A207" s="143" t="s">
        <v>463</v>
      </c>
      <c r="B207" s="101" t="s">
        <v>461</v>
      </c>
      <c r="C207" s="101" t="s">
        <v>454</v>
      </c>
      <c r="D207" s="98" t="s">
        <v>759</v>
      </c>
      <c r="E207" s="99" t="s">
        <v>798</v>
      </c>
      <c r="F207" s="278" t="s">
        <v>799</v>
      </c>
      <c r="G207" s="101" t="s">
        <v>146</v>
      </c>
      <c r="H207" s="274" t="s">
        <v>150</v>
      </c>
      <c r="I207" s="235" t="s">
        <v>1426</v>
      </c>
      <c r="J207" s="257">
        <v>1</v>
      </c>
      <c r="K207" s="236">
        <v>38718</v>
      </c>
      <c r="L207" s="123" t="s">
        <v>808</v>
      </c>
      <c r="M207" s="123" t="s">
        <v>808</v>
      </c>
      <c r="N207" s="101"/>
      <c r="O207" s="125"/>
      <c r="P207" s="125"/>
      <c r="Q207" s="14">
        <f t="shared" si="11"/>
        <v>1</v>
      </c>
    </row>
    <row r="208" spans="1:21" ht="26.85" hidden="1" customHeight="1" x14ac:dyDescent="0.15">
      <c r="A208" s="143" t="s">
        <v>463</v>
      </c>
      <c r="B208" s="101" t="s">
        <v>461</v>
      </c>
      <c r="C208" s="101" t="s">
        <v>454</v>
      </c>
      <c r="D208" s="98" t="s">
        <v>759</v>
      </c>
      <c r="E208" s="99" t="s">
        <v>798</v>
      </c>
      <c r="F208" s="278" t="s">
        <v>799</v>
      </c>
      <c r="G208" s="101" t="s">
        <v>146</v>
      </c>
      <c r="H208" s="274" t="s">
        <v>150</v>
      </c>
      <c r="I208" s="235" t="s">
        <v>1368</v>
      </c>
      <c r="J208" s="257">
        <v>2</v>
      </c>
      <c r="K208" s="236">
        <v>38718</v>
      </c>
      <c r="L208" s="123" t="s">
        <v>808</v>
      </c>
      <c r="M208" s="123" t="s">
        <v>808</v>
      </c>
      <c r="N208" s="101"/>
      <c r="O208" s="125"/>
      <c r="P208" s="125">
        <v>13</v>
      </c>
      <c r="Q208" s="14">
        <f t="shared" si="11"/>
        <v>1</v>
      </c>
    </row>
    <row r="209" spans="1:17" ht="26.85" hidden="1" customHeight="1" x14ac:dyDescent="0.15">
      <c r="A209" s="143" t="s">
        <v>463</v>
      </c>
      <c r="B209" s="101" t="s">
        <v>461</v>
      </c>
      <c r="C209" s="101" t="s">
        <v>454</v>
      </c>
      <c r="D209" s="98" t="s">
        <v>759</v>
      </c>
      <c r="E209" s="99" t="s">
        <v>798</v>
      </c>
      <c r="F209" s="278" t="s">
        <v>799</v>
      </c>
      <c r="G209" s="101" t="s">
        <v>146</v>
      </c>
      <c r="H209" s="274" t="s">
        <v>150</v>
      </c>
      <c r="I209" s="235" t="s">
        <v>1369</v>
      </c>
      <c r="J209" s="257">
        <v>1</v>
      </c>
      <c r="K209" s="236">
        <v>38718</v>
      </c>
      <c r="L209" s="123" t="s">
        <v>808</v>
      </c>
      <c r="M209" s="123" t="s">
        <v>808</v>
      </c>
      <c r="N209" s="101"/>
      <c r="O209" s="125"/>
      <c r="P209" s="125">
        <v>13</v>
      </c>
      <c r="Q209" s="14">
        <f t="shared" si="11"/>
        <v>1</v>
      </c>
    </row>
    <row r="210" spans="1:17" ht="26.85" hidden="1" customHeight="1" x14ac:dyDescent="0.15">
      <c r="A210" s="143" t="s">
        <v>463</v>
      </c>
      <c r="B210" s="101" t="s">
        <v>461</v>
      </c>
      <c r="C210" s="101" t="s">
        <v>454</v>
      </c>
      <c r="D210" s="98" t="s">
        <v>759</v>
      </c>
      <c r="E210" s="99" t="s">
        <v>798</v>
      </c>
      <c r="F210" s="278" t="s">
        <v>799</v>
      </c>
      <c r="G210" s="101" t="s">
        <v>146</v>
      </c>
      <c r="H210" s="274" t="s">
        <v>150</v>
      </c>
      <c r="I210" s="235" t="s">
        <v>1427</v>
      </c>
      <c r="J210" s="257">
        <v>1</v>
      </c>
      <c r="K210" s="236">
        <v>38718</v>
      </c>
      <c r="L210" s="123" t="s">
        <v>808</v>
      </c>
      <c r="M210" s="123" t="s">
        <v>808</v>
      </c>
      <c r="N210" s="101"/>
      <c r="O210" s="125"/>
      <c r="P210" s="125">
        <v>13</v>
      </c>
      <c r="Q210" s="14">
        <f t="shared" si="11"/>
        <v>1</v>
      </c>
    </row>
    <row r="211" spans="1:17" ht="26.85" hidden="1" customHeight="1" x14ac:dyDescent="0.15">
      <c r="A211" s="143" t="s">
        <v>463</v>
      </c>
      <c r="B211" s="101" t="s">
        <v>461</v>
      </c>
      <c r="C211" s="101" t="s">
        <v>454</v>
      </c>
      <c r="D211" s="98" t="s">
        <v>759</v>
      </c>
      <c r="E211" s="99" t="s">
        <v>798</v>
      </c>
      <c r="F211" s="278" t="s">
        <v>799</v>
      </c>
      <c r="G211" s="101" t="s">
        <v>146</v>
      </c>
      <c r="H211" s="274" t="s">
        <v>150</v>
      </c>
      <c r="I211" s="235" t="s">
        <v>1428</v>
      </c>
      <c r="J211" s="257">
        <v>1</v>
      </c>
      <c r="K211" s="236">
        <v>38718</v>
      </c>
      <c r="L211" s="123" t="s">
        <v>808</v>
      </c>
      <c r="M211" s="123" t="s">
        <v>808</v>
      </c>
      <c r="N211" s="101"/>
      <c r="O211" s="125"/>
      <c r="P211" s="125">
        <v>13</v>
      </c>
      <c r="Q211" s="14">
        <f t="shared" si="11"/>
        <v>1</v>
      </c>
    </row>
    <row r="212" spans="1:17" ht="26.85" hidden="1" customHeight="1" x14ac:dyDescent="0.15">
      <c r="A212" s="143" t="s">
        <v>463</v>
      </c>
      <c r="B212" s="101" t="s">
        <v>461</v>
      </c>
      <c r="C212" s="101" t="s">
        <v>454</v>
      </c>
      <c r="D212" s="98" t="s">
        <v>759</v>
      </c>
      <c r="E212" s="99" t="s">
        <v>798</v>
      </c>
      <c r="F212" s="278" t="s">
        <v>799</v>
      </c>
      <c r="G212" s="101" t="s">
        <v>146</v>
      </c>
      <c r="H212" s="274" t="s">
        <v>150</v>
      </c>
      <c r="I212" s="235" t="s">
        <v>1370</v>
      </c>
      <c r="J212" s="257">
        <v>1</v>
      </c>
      <c r="K212" s="236">
        <v>38718</v>
      </c>
      <c r="L212" s="123" t="s">
        <v>808</v>
      </c>
      <c r="M212" s="123" t="s">
        <v>808</v>
      </c>
      <c r="N212" s="101"/>
      <c r="O212" s="125"/>
      <c r="P212" s="125">
        <v>13</v>
      </c>
      <c r="Q212" s="14">
        <f t="shared" si="11"/>
        <v>1</v>
      </c>
    </row>
    <row r="213" spans="1:17" ht="26.85" hidden="1" customHeight="1" x14ac:dyDescent="0.15">
      <c r="A213" s="143" t="s">
        <v>463</v>
      </c>
      <c r="B213" s="101" t="s">
        <v>461</v>
      </c>
      <c r="C213" s="101" t="s">
        <v>454</v>
      </c>
      <c r="D213" s="98" t="s">
        <v>759</v>
      </c>
      <c r="E213" s="99" t="s">
        <v>798</v>
      </c>
      <c r="F213" s="278" t="s">
        <v>799</v>
      </c>
      <c r="G213" s="101" t="s">
        <v>146</v>
      </c>
      <c r="H213" s="274" t="s">
        <v>150</v>
      </c>
      <c r="I213" s="235" t="s">
        <v>1429</v>
      </c>
      <c r="J213" s="257">
        <v>1</v>
      </c>
      <c r="K213" s="236">
        <v>38718</v>
      </c>
      <c r="L213" s="123" t="s">
        <v>808</v>
      </c>
      <c r="M213" s="123" t="s">
        <v>808</v>
      </c>
      <c r="N213" s="101"/>
      <c r="O213" s="125"/>
      <c r="P213" s="125">
        <v>13</v>
      </c>
      <c r="Q213" s="14">
        <f t="shared" si="11"/>
        <v>1</v>
      </c>
    </row>
    <row r="214" spans="1:17" ht="26.85" hidden="1" customHeight="1" x14ac:dyDescent="0.15">
      <c r="A214" s="143" t="s">
        <v>463</v>
      </c>
      <c r="B214" s="101" t="s">
        <v>461</v>
      </c>
      <c r="C214" s="101" t="s">
        <v>454</v>
      </c>
      <c r="D214" s="98" t="s">
        <v>759</v>
      </c>
      <c r="E214" s="99" t="s">
        <v>798</v>
      </c>
      <c r="F214" s="278" t="s">
        <v>799</v>
      </c>
      <c r="G214" s="101" t="s">
        <v>146</v>
      </c>
      <c r="H214" s="274" t="s">
        <v>150</v>
      </c>
      <c r="I214" s="235" t="s">
        <v>1430</v>
      </c>
      <c r="J214" s="257">
        <v>1</v>
      </c>
      <c r="K214" s="236">
        <v>38718</v>
      </c>
      <c r="L214" s="123" t="s">
        <v>808</v>
      </c>
      <c r="M214" s="123" t="s">
        <v>808</v>
      </c>
      <c r="N214" s="101"/>
      <c r="O214" s="125"/>
      <c r="P214" s="125">
        <v>13</v>
      </c>
      <c r="Q214" s="14">
        <f t="shared" si="11"/>
        <v>1</v>
      </c>
    </row>
    <row r="215" spans="1:17" ht="26.85" hidden="1" customHeight="1" x14ac:dyDescent="0.15">
      <c r="A215" s="143" t="s">
        <v>463</v>
      </c>
      <c r="B215" s="101" t="s">
        <v>461</v>
      </c>
      <c r="C215" s="101" t="s">
        <v>454</v>
      </c>
      <c r="D215" s="98" t="s">
        <v>759</v>
      </c>
      <c r="E215" s="99" t="s">
        <v>798</v>
      </c>
      <c r="F215" s="278" t="s">
        <v>799</v>
      </c>
      <c r="G215" s="101" t="s">
        <v>146</v>
      </c>
      <c r="H215" s="274" t="s">
        <v>150</v>
      </c>
      <c r="I215" s="235" t="s">
        <v>1431</v>
      </c>
      <c r="J215" s="257">
        <v>1</v>
      </c>
      <c r="K215" s="236">
        <v>38718</v>
      </c>
      <c r="L215" s="123" t="s">
        <v>808</v>
      </c>
      <c r="M215" s="123" t="s">
        <v>808</v>
      </c>
      <c r="N215" s="101"/>
      <c r="O215" s="125"/>
      <c r="P215" s="125">
        <v>13</v>
      </c>
      <c r="Q215" s="14">
        <f t="shared" si="11"/>
        <v>1</v>
      </c>
    </row>
    <row r="216" spans="1:17" ht="26.85" hidden="1" customHeight="1" x14ac:dyDescent="0.15">
      <c r="A216" s="143" t="s">
        <v>463</v>
      </c>
      <c r="B216" s="101" t="s">
        <v>461</v>
      </c>
      <c r="C216" s="101" t="s">
        <v>454</v>
      </c>
      <c r="D216" s="98" t="s">
        <v>759</v>
      </c>
      <c r="E216" s="99" t="s">
        <v>798</v>
      </c>
      <c r="F216" s="278" t="s">
        <v>799</v>
      </c>
      <c r="G216" s="101" t="s">
        <v>146</v>
      </c>
      <c r="H216" s="274" t="s">
        <v>150</v>
      </c>
      <c r="I216" s="235" t="s">
        <v>1371</v>
      </c>
      <c r="J216" s="257">
        <v>1</v>
      </c>
      <c r="K216" s="236">
        <v>38718</v>
      </c>
      <c r="L216" s="123" t="s">
        <v>808</v>
      </c>
      <c r="M216" s="123" t="s">
        <v>808</v>
      </c>
      <c r="N216" s="101"/>
      <c r="O216" s="125"/>
      <c r="P216" s="125">
        <v>13</v>
      </c>
      <c r="Q216" s="14">
        <f t="shared" si="11"/>
        <v>1</v>
      </c>
    </row>
    <row r="217" spans="1:17" ht="26.85" hidden="1" customHeight="1" x14ac:dyDescent="0.15">
      <c r="A217" s="143" t="s">
        <v>463</v>
      </c>
      <c r="B217" s="101" t="s">
        <v>461</v>
      </c>
      <c r="C217" s="101" t="s">
        <v>454</v>
      </c>
      <c r="D217" s="98" t="s">
        <v>759</v>
      </c>
      <c r="E217" s="99" t="s">
        <v>798</v>
      </c>
      <c r="F217" s="278" t="s">
        <v>799</v>
      </c>
      <c r="G217" s="101" t="s">
        <v>146</v>
      </c>
      <c r="H217" s="274" t="s">
        <v>150</v>
      </c>
      <c r="I217" s="235" t="s">
        <v>1432</v>
      </c>
      <c r="J217" s="257">
        <v>1</v>
      </c>
      <c r="K217" s="236">
        <v>38718</v>
      </c>
      <c r="L217" s="123" t="s">
        <v>808</v>
      </c>
      <c r="M217" s="123" t="s">
        <v>808</v>
      </c>
      <c r="N217" s="101"/>
      <c r="O217" s="125"/>
      <c r="P217" s="125"/>
      <c r="Q217" s="14">
        <f t="shared" si="11"/>
        <v>1</v>
      </c>
    </row>
    <row r="218" spans="1:17" ht="26.85" hidden="1" customHeight="1" x14ac:dyDescent="0.15">
      <c r="A218" s="143" t="s">
        <v>463</v>
      </c>
      <c r="B218" s="101" t="s">
        <v>461</v>
      </c>
      <c r="C218" s="101" t="s">
        <v>454</v>
      </c>
      <c r="D218" s="98" t="s">
        <v>759</v>
      </c>
      <c r="E218" s="99" t="s">
        <v>798</v>
      </c>
      <c r="F218" s="278" t="s">
        <v>799</v>
      </c>
      <c r="G218" s="101" t="s">
        <v>146</v>
      </c>
      <c r="H218" s="274" t="s">
        <v>150</v>
      </c>
      <c r="I218" s="235" t="s">
        <v>1372</v>
      </c>
      <c r="J218" s="257">
        <v>1</v>
      </c>
      <c r="K218" s="236">
        <v>38718</v>
      </c>
      <c r="L218" s="123" t="s">
        <v>808</v>
      </c>
      <c r="M218" s="123" t="s">
        <v>808</v>
      </c>
      <c r="N218" s="101"/>
      <c r="O218" s="125"/>
      <c r="P218" s="125">
        <v>13</v>
      </c>
      <c r="Q218" s="14">
        <f t="shared" si="11"/>
        <v>1</v>
      </c>
    </row>
    <row r="219" spans="1:17" ht="26.85" hidden="1" customHeight="1" x14ac:dyDescent="0.15">
      <c r="A219" s="143" t="s">
        <v>463</v>
      </c>
      <c r="B219" s="101" t="s">
        <v>461</v>
      </c>
      <c r="C219" s="101" t="s">
        <v>454</v>
      </c>
      <c r="D219" s="98" t="s">
        <v>759</v>
      </c>
      <c r="E219" s="99" t="s">
        <v>798</v>
      </c>
      <c r="F219" s="278" t="s">
        <v>799</v>
      </c>
      <c r="G219" s="101" t="s">
        <v>146</v>
      </c>
      <c r="H219" s="274" t="s">
        <v>150</v>
      </c>
      <c r="I219" s="235" t="s">
        <v>1373</v>
      </c>
      <c r="J219" s="257">
        <v>1</v>
      </c>
      <c r="K219" s="236">
        <v>38718</v>
      </c>
      <c r="L219" s="123" t="s">
        <v>808</v>
      </c>
      <c r="M219" s="123" t="s">
        <v>808</v>
      </c>
      <c r="N219" s="101"/>
      <c r="O219" s="125"/>
      <c r="P219" s="125">
        <v>13</v>
      </c>
      <c r="Q219" s="14">
        <f t="shared" si="11"/>
        <v>1</v>
      </c>
    </row>
    <row r="220" spans="1:17" ht="26.85" hidden="1" customHeight="1" x14ac:dyDescent="0.15">
      <c r="A220" s="143" t="s">
        <v>463</v>
      </c>
      <c r="B220" s="101" t="s">
        <v>461</v>
      </c>
      <c r="C220" s="101" t="s">
        <v>454</v>
      </c>
      <c r="D220" s="98" t="s">
        <v>759</v>
      </c>
      <c r="E220" s="99" t="s">
        <v>798</v>
      </c>
      <c r="F220" s="278" t="s">
        <v>799</v>
      </c>
      <c r="G220" s="101" t="s">
        <v>146</v>
      </c>
      <c r="H220" s="274" t="s">
        <v>150</v>
      </c>
      <c r="I220" s="235" t="s">
        <v>1374</v>
      </c>
      <c r="J220" s="257">
        <v>3</v>
      </c>
      <c r="K220" s="236">
        <v>38718</v>
      </c>
      <c r="L220" s="123" t="s">
        <v>808</v>
      </c>
      <c r="M220" s="123" t="s">
        <v>808</v>
      </c>
      <c r="N220" s="101"/>
      <c r="O220" s="125"/>
      <c r="P220" s="125">
        <v>13</v>
      </c>
      <c r="Q220" s="14">
        <f t="shared" si="11"/>
        <v>1</v>
      </c>
    </row>
    <row r="221" spans="1:17" ht="26.85" hidden="1" customHeight="1" x14ac:dyDescent="0.15">
      <c r="A221" s="143" t="s">
        <v>463</v>
      </c>
      <c r="B221" s="101" t="s">
        <v>461</v>
      </c>
      <c r="C221" s="101" t="s">
        <v>454</v>
      </c>
      <c r="D221" s="98" t="s">
        <v>759</v>
      </c>
      <c r="E221" s="99" t="s">
        <v>798</v>
      </c>
      <c r="F221" s="278" t="s">
        <v>799</v>
      </c>
      <c r="G221" s="101" t="s">
        <v>146</v>
      </c>
      <c r="H221" s="274" t="s">
        <v>150</v>
      </c>
      <c r="I221" s="235" t="s">
        <v>1433</v>
      </c>
      <c r="J221" s="257">
        <v>1</v>
      </c>
      <c r="K221" s="236">
        <v>38718</v>
      </c>
      <c r="L221" s="123" t="s">
        <v>808</v>
      </c>
      <c r="M221" s="123" t="s">
        <v>808</v>
      </c>
      <c r="N221" s="101"/>
      <c r="O221" s="125"/>
      <c r="P221" s="125">
        <v>13</v>
      </c>
      <c r="Q221" s="14">
        <f t="shared" si="11"/>
        <v>1</v>
      </c>
    </row>
    <row r="222" spans="1:17" ht="26.85" hidden="1" customHeight="1" x14ac:dyDescent="0.15">
      <c r="A222" s="143" t="s">
        <v>463</v>
      </c>
      <c r="B222" s="101" t="s">
        <v>461</v>
      </c>
      <c r="C222" s="101" t="s">
        <v>454</v>
      </c>
      <c r="D222" s="98" t="s">
        <v>759</v>
      </c>
      <c r="E222" s="99" t="s">
        <v>798</v>
      </c>
      <c r="F222" s="278" t="s">
        <v>799</v>
      </c>
      <c r="G222" s="101" t="s">
        <v>146</v>
      </c>
      <c r="H222" s="274" t="s">
        <v>150</v>
      </c>
      <c r="I222" s="235" t="s">
        <v>1375</v>
      </c>
      <c r="J222" s="257">
        <v>2</v>
      </c>
      <c r="K222" s="236">
        <v>38718</v>
      </c>
      <c r="L222" s="123" t="s">
        <v>808</v>
      </c>
      <c r="M222" s="123" t="s">
        <v>808</v>
      </c>
      <c r="N222" s="101"/>
      <c r="O222" s="125"/>
      <c r="P222" s="125">
        <v>13</v>
      </c>
      <c r="Q222" s="14">
        <f t="shared" si="11"/>
        <v>1</v>
      </c>
    </row>
    <row r="223" spans="1:17" ht="26.85" hidden="1" customHeight="1" x14ac:dyDescent="0.15">
      <c r="A223" s="143" t="s">
        <v>463</v>
      </c>
      <c r="B223" s="101" t="s">
        <v>461</v>
      </c>
      <c r="C223" s="101" t="s">
        <v>454</v>
      </c>
      <c r="D223" s="98" t="s">
        <v>759</v>
      </c>
      <c r="E223" s="99" t="s">
        <v>798</v>
      </c>
      <c r="F223" s="278" t="s">
        <v>799</v>
      </c>
      <c r="G223" s="101" t="s">
        <v>146</v>
      </c>
      <c r="H223" s="274" t="s">
        <v>150</v>
      </c>
      <c r="I223" s="235" t="s">
        <v>1376</v>
      </c>
      <c r="J223" s="257">
        <v>1</v>
      </c>
      <c r="K223" s="236">
        <v>38808</v>
      </c>
      <c r="L223" s="123" t="s">
        <v>808</v>
      </c>
      <c r="M223" s="123" t="s">
        <v>808</v>
      </c>
      <c r="N223" s="101"/>
      <c r="O223" s="125"/>
      <c r="P223" s="125">
        <v>13</v>
      </c>
      <c r="Q223" s="14">
        <f t="shared" si="11"/>
        <v>1</v>
      </c>
    </row>
    <row r="224" spans="1:17" ht="26.85" hidden="1" customHeight="1" x14ac:dyDescent="0.15">
      <c r="A224" s="143" t="s">
        <v>463</v>
      </c>
      <c r="B224" s="101" t="s">
        <v>461</v>
      </c>
      <c r="C224" s="101" t="s">
        <v>454</v>
      </c>
      <c r="D224" s="98" t="s">
        <v>759</v>
      </c>
      <c r="E224" s="99" t="s">
        <v>798</v>
      </c>
      <c r="F224" s="278" t="s">
        <v>799</v>
      </c>
      <c r="G224" s="101" t="s">
        <v>146</v>
      </c>
      <c r="H224" s="274" t="s">
        <v>150</v>
      </c>
      <c r="I224" s="235" t="s">
        <v>1377</v>
      </c>
      <c r="J224" s="257">
        <v>2</v>
      </c>
      <c r="K224" s="236">
        <v>38808</v>
      </c>
      <c r="L224" s="123" t="s">
        <v>808</v>
      </c>
      <c r="M224" s="123" t="s">
        <v>808</v>
      </c>
      <c r="N224" s="101"/>
      <c r="O224" s="125"/>
      <c r="P224" s="125">
        <v>13</v>
      </c>
      <c r="Q224" s="14">
        <f t="shared" si="11"/>
        <v>1</v>
      </c>
    </row>
    <row r="225" spans="1:17" ht="26.85" hidden="1" customHeight="1" x14ac:dyDescent="0.15">
      <c r="A225" s="143" t="s">
        <v>463</v>
      </c>
      <c r="B225" s="101" t="s">
        <v>461</v>
      </c>
      <c r="C225" s="101" t="s">
        <v>454</v>
      </c>
      <c r="D225" s="98" t="s">
        <v>759</v>
      </c>
      <c r="E225" s="99" t="s">
        <v>798</v>
      </c>
      <c r="F225" s="278" t="s">
        <v>799</v>
      </c>
      <c r="G225" s="101" t="s">
        <v>146</v>
      </c>
      <c r="H225" s="274" t="s">
        <v>150</v>
      </c>
      <c r="I225" s="235" t="s">
        <v>1378</v>
      </c>
      <c r="J225" s="257">
        <v>2</v>
      </c>
      <c r="K225" s="236">
        <v>39173</v>
      </c>
      <c r="L225" s="123" t="s">
        <v>808</v>
      </c>
      <c r="M225" s="123" t="s">
        <v>808</v>
      </c>
      <c r="N225" s="277"/>
      <c r="O225" s="125"/>
      <c r="P225" s="125">
        <v>13</v>
      </c>
      <c r="Q225" s="14">
        <f t="shared" si="11"/>
        <v>1</v>
      </c>
    </row>
    <row r="226" spans="1:17" ht="26.85" hidden="1" customHeight="1" x14ac:dyDescent="0.15">
      <c r="A226" s="143" t="s">
        <v>463</v>
      </c>
      <c r="B226" s="101" t="s">
        <v>461</v>
      </c>
      <c r="C226" s="101" t="s">
        <v>454</v>
      </c>
      <c r="D226" s="98" t="s">
        <v>759</v>
      </c>
      <c r="E226" s="99" t="s">
        <v>798</v>
      </c>
      <c r="F226" s="278" t="s">
        <v>799</v>
      </c>
      <c r="G226" s="101" t="s">
        <v>146</v>
      </c>
      <c r="H226" s="274" t="s">
        <v>150</v>
      </c>
      <c r="I226" s="235" t="s">
        <v>1434</v>
      </c>
      <c r="J226" s="257">
        <v>2</v>
      </c>
      <c r="K226" s="236">
        <v>39173</v>
      </c>
      <c r="L226" s="123" t="s">
        <v>808</v>
      </c>
      <c r="M226" s="123" t="s">
        <v>808</v>
      </c>
      <c r="N226" s="277"/>
      <c r="O226" s="126"/>
      <c r="P226" s="126">
        <v>13</v>
      </c>
      <c r="Q226" s="14">
        <f t="shared" si="11"/>
        <v>1</v>
      </c>
    </row>
    <row r="227" spans="1:17" ht="26.85" hidden="1" customHeight="1" x14ac:dyDescent="0.15">
      <c r="A227" s="143" t="s">
        <v>463</v>
      </c>
      <c r="B227" s="101" t="s">
        <v>461</v>
      </c>
      <c r="C227" s="101" t="s">
        <v>454</v>
      </c>
      <c r="D227" s="98" t="s">
        <v>759</v>
      </c>
      <c r="E227" s="99" t="s">
        <v>798</v>
      </c>
      <c r="F227" s="278" t="s">
        <v>799</v>
      </c>
      <c r="G227" s="101" t="s">
        <v>146</v>
      </c>
      <c r="H227" s="274" t="s">
        <v>150</v>
      </c>
      <c r="I227" s="235" t="s">
        <v>1379</v>
      </c>
      <c r="J227" s="257">
        <v>1</v>
      </c>
      <c r="K227" s="236">
        <v>39173</v>
      </c>
      <c r="L227" s="123" t="s">
        <v>808</v>
      </c>
      <c r="M227" s="123" t="s">
        <v>808</v>
      </c>
      <c r="N227" s="277"/>
      <c r="O227" s="126"/>
      <c r="P227" s="126">
        <v>13</v>
      </c>
      <c r="Q227" s="14">
        <f t="shared" si="11"/>
        <v>1</v>
      </c>
    </row>
    <row r="228" spans="1:17" ht="26.85" hidden="1" customHeight="1" x14ac:dyDescent="0.15">
      <c r="A228" s="143" t="s">
        <v>463</v>
      </c>
      <c r="B228" s="101" t="s">
        <v>461</v>
      </c>
      <c r="C228" s="101" t="s">
        <v>454</v>
      </c>
      <c r="D228" s="98" t="s">
        <v>759</v>
      </c>
      <c r="E228" s="99" t="s">
        <v>798</v>
      </c>
      <c r="F228" s="278" t="s">
        <v>799</v>
      </c>
      <c r="G228" s="101" t="s">
        <v>146</v>
      </c>
      <c r="H228" s="274" t="s">
        <v>150</v>
      </c>
      <c r="I228" s="235" t="s">
        <v>1485</v>
      </c>
      <c r="J228" s="257">
        <v>2</v>
      </c>
      <c r="K228" s="236">
        <v>39173</v>
      </c>
      <c r="L228" s="123" t="s">
        <v>808</v>
      </c>
      <c r="M228" s="123" t="s">
        <v>808</v>
      </c>
      <c r="N228" s="101"/>
      <c r="O228" s="125"/>
      <c r="P228" s="125">
        <v>13</v>
      </c>
      <c r="Q228" s="14">
        <f t="shared" si="11"/>
        <v>1</v>
      </c>
    </row>
    <row r="229" spans="1:17" ht="26.85" hidden="1" customHeight="1" x14ac:dyDescent="0.15">
      <c r="A229" s="143" t="s">
        <v>463</v>
      </c>
      <c r="B229" s="101" t="s">
        <v>461</v>
      </c>
      <c r="C229" s="101" t="s">
        <v>454</v>
      </c>
      <c r="D229" s="98" t="s">
        <v>759</v>
      </c>
      <c r="E229" s="99" t="s">
        <v>798</v>
      </c>
      <c r="F229" s="278" t="s">
        <v>799</v>
      </c>
      <c r="G229" s="101" t="s">
        <v>146</v>
      </c>
      <c r="H229" s="274" t="s">
        <v>150</v>
      </c>
      <c r="I229" s="235" t="s">
        <v>1435</v>
      </c>
      <c r="J229" s="257">
        <v>1</v>
      </c>
      <c r="K229" s="236">
        <v>39173</v>
      </c>
      <c r="L229" s="123" t="s">
        <v>808</v>
      </c>
      <c r="M229" s="123" t="s">
        <v>808</v>
      </c>
      <c r="N229" s="101"/>
      <c r="O229" s="125"/>
      <c r="P229" s="125">
        <v>13</v>
      </c>
      <c r="Q229" s="14">
        <f t="shared" si="11"/>
        <v>1</v>
      </c>
    </row>
    <row r="230" spans="1:17" ht="26.85" hidden="1" customHeight="1" x14ac:dyDescent="0.15">
      <c r="A230" s="143" t="s">
        <v>463</v>
      </c>
      <c r="B230" s="101" t="s">
        <v>461</v>
      </c>
      <c r="C230" s="101" t="s">
        <v>454</v>
      </c>
      <c r="D230" s="98" t="s">
        <v>759</v>
      </c>
      <c r="E230" s="99" t="s">
        <v>798</v>
      </c>
      <c r="F230" s="278" t="s">
        <v>799</v>
      </c>
      <c r="G230" s="101" t="s">
        <v>146</v>
      </c>
      <c r="H230" s="274" t="s">
        <v>150</v>
      </c>
      <c r="I230" s="235" t="s">
        <v>1436</v>
      </c>
      <c r="J230" s="257">
        <v>2</v>
      </c>
      <c r="K230" s="236">
        <v>39539</v>
      </c>
      <c r="L230" s="123" t="s">
        <v>808</v>
      </c>
      <c r="M230" s="123" t="s">
        <v>808</v>
      </c>
      <c r="N230" s="101"/>
      <c r="O230" s="125"/>
      <c r="P230" s="125">
        <v>13</v>
      </c>
      <c r="Q230" s="14">
        <f t="shared" si="11"/>
        <v>1</v>
      </c>
    </row>
    <row r="231" spans="1:17" ht="26.85" hidden="1" customHeight="1" x14ac:dyDescent="0.15">
      <c r="A231" s="143" t="s">
        <v>463</v>
      </c>
      <c r="B231" s="101" t="s">
        <v>461</v>
      </c>
      <c r="C231" s="101" t="s">
        <v>454</v>
      </c>
      <c r="D231" s="98" t="s">
        <v>759</v>
      </c>
      <c r="E231" s="99" t="s">
        <v>798</v>
      </c>
      <c r="F231" s="278" t="s">
        <v>799</v>
      </c>
      <c r="G231" s="101" t="s">
        <v>146</v>
      </c>
      <c r="H231" s="274" t="s">
        <v>150</v>
      </c>
      <c r="I231" s="235" t="s">
        <v>1380</v>
      </c>
      <c r="J231" s="257">
        <v>1</v>
      </c>
      <c r="K231" s="236">
        <v>39539</v>
      </c>
      <c r="L231" s="123" t="s">
        <v>808</v>
      </c>
      <c r="M231" s="123" t="s">
        <v>808</v>
      </c>
      <c r="N231" s="277"/>
      <c r="O231" s="125"/>
      <c r="P231" s="125">
        <v>13</v>
      </c>
      <c r="Q231" s="14">
        <f t="shared" si="11"/>
        <v>1</v>
      </c>
    </row>
    <row r="232" spans="1:17" ht="26.85" hidden="1" customHeight="1" x14ac:dyDescent="0.15">
      <c r="A232" s="143" t="s">
        <v>463</v>
      </c>
      <c r="B232" s="101" t="s">
        <v>461</v>
      </c>
      <c r="C232" s="101" t="s">
        <v>454</v>
      </c>
      <c r="D232" s="98" t="s">
        <v>759</v>
      </c>
      <c r="E232" s="99" t="s">
        <v>798</v>
      </c>
      <c r="F232" s="278" t="s">
        <v>799</v>
      </c>
      <c r="G232" s="101" t="s">
        <v>146</v>
      </c>
      <c r="H232" s="274" t="s">
        <v>150</v>
      </c>
      <c r="I232" s="235" t="s">
        <v>1381</v>
      </c>
      <c r="J232" s="257">
        <v>2</v>
      </c>
      <c r="K232" s="236">
        <v>39904</v>
      </c>
      <c r="L232" s="123" t="s">
        <v>808</v>
      </c>
      <c r="M232" s="123" t="s">
        <v>808</v>
      </c>
      <c r="N232" s="277"/>
      <c r="O232" s="125"/>
      <c r="P232" s="125"/>
      <c r="Q232" s="14">
        <f t="shared" si="11"/>
        <v>1</v>
      </c>
    </row>
    <row r="233" spans="1:17" ht="26.85" hidden="1" customHeight="1" x14ac:dyDescent="0.15">
      <c r="A233" s="143" t="s">
        <v>463</v>
      </c>
      <c r="B233" s="101" t="s">
        <v>461</v>
      </c>
      <c r="C233" s="101" t="s">
        <v>454</v>
      </c>
      <c r="D233" s="98" t="s">
        <v>759</v>
      </c>
      <c r="E233" s="99" t="s">
        <v>798</v>
      </c>
      <c r="F233" s="278" t="s">
        <v>799</v>
      </c>
      <c r="G233" s="101" t="s">
        <v>146</v>
      </c>
      <c r="H233" s="274" t="s">
        <v>150</v>
      </c>
      <c r="I233" s="235" t="s">
        <v>1382</v>
      </c>
      <c r="J233" s="257">
        <v>1</v>
      </c>
      <c r="K233" s="236">
        <v>39904</v>
      </c>
      <c r="L233" s="123" t="s">
        <v>808</v>
      </c>
      <c r="M233" s="123" t="s">
        <v>808</v>
      </c>
      <c r="N233" s="101"/>
      <c r="O233" s="125"/>
      <c r="P233" s="125">
        <v>13</v>
      </c>
      <c r="Q233" s="14">
        <f t="shared" si="11"/>
        <v>1</v>
      </c>
    </row>
    <row r="234" spans="1:17" ht="26.85" hidden="1" customHeight="1" x14ac:dyDescent="0.15">
      <c r="A234" s="143" t="s">
        <v>463</v>
      </c>
      <c r="B234" s="101" t="s">
        <v>461</v>
      </c>
      <c r="C234" s="101" t="s">
        <v>454</v>
      </c>
      <c r="D234" s="98" t="s">
        <v>759</v>
      </c>
      <c r="E234" s="99" t="s">
        <v>798</v>
      </c>
      <c r="F234" s="278" t="s">
        <v>799</v>
      </c>
      <c r="G234" s="101" t="s">
        <v>146</v>
      </c>
      <c r="H234" s="274" t="s">
        <v>150</v>
      </c>
      <c r="I234" s="235" t="s">
        <v>1383</v>
      </c>
      <c r="J234" s="257">
        <v>2</v>
      </c>
      <c r="K234" s="236">
        <v>40269</v>
      </c>
      <c r="L234" s="123" t="s">
        <v>808</v>
      </c>
      <c r="M234" s="123" t="s">
        <v>808</v>
      </c>
      <c r="N234" s="101"/>
      <c r="O234" s="125"/>
      <c r="P234" s="125">
        <v>13</v>
      </c>
      <c r="Q234" s="14">
        <f t="shared" si="11"/>
        <v>1</v>
      </c>
    </row>
    <row r="235" spans="1:17" ht="26.85" hidden="1" customHeight="1" x14ac:dyDescent="0.15">
      <c r="A235" s="143" t="s">
        <v>463</v>
      </c>
      <c r="B235" s="101" t="s">
        <v>461</v>
      </c>
      <c r="C235" s="101" t="s">
        <v>454</v>
      </c>
      <c r="D235" s="98" t="s">
        <v>759</v>
      </c>
      <c r="E235" s="99" t="s">
        <v>798</v>
      </c>
      <c r="F235" s="278" t="s">
        <v>799</v>
      </c>
      <c r="G235" s="101" t="s">
        <v>146</v>
      </c>
      <c r="H235" s="274" t="s">
        <v>150</v>
      </c>
      <c r="I235" s="235" t="s">
        <v>1437</v>
      </c>
      <c r="J235" s="257">
        <v>1</v>
      </c>
      <c r="K235" s="236">
        <v>40269</v>
      </c>
      <c r="L235" s="123" t="s">
        <v>808</v>
      </c>
      <c r="M235" s="123" t="s">
        <v>808</v>
      </c>
      <c r="N235" s="101"/>
      <c r="O235" s="125"/>
      <c r="P235" s="125">
        <v>13</v>
      </c>
      <c r="Q235" s="14">
        <f t="shared" si="11"/>
        <v>1</v>
      </c>
    </row>
    <row r="236" spans="1:17" ht="26.85" hidden="1" customHeight="1" x14ac:dyDescent="0.15">
      <c r="A236" s="143" t="s">
        <v>463</v>
      </c>
      <c r="B236" s="101" t="s">
        <v>461</v>
      </c>
      <c r="C236" s="101" t="s">
        <v>454</v>
      </c>
      <c r="D236" s="98" t="s">
        <v>759</v>
      </c>
      <c r="E236" s="99" t="s">
        <v>798</v>
      </c>
      <c r="F236" s="278" t="s">
        <v>799</v>
      </c>
      <c r="G236" s="101" t="s">
        <v>146</v>
      </c>
      <c r="H236" s="274" t="s">
        <v>150</v>
      </c>
      <c r="I236" s="235" t="s">
        <v>1438</v>
      </c>
      <c r="J236" s="257">
        <v>4</v>
      </c>
      <c r="K236" s="236">
        <v>40269</v>
      </c>
      <c r="L236" s="123" t="s">
        <v>808</v>
      </c>
      <c r="M236" s="123" t="s">
        <v>808</v>
      </c>
      <c r="N236" s="101"/>
      <c r="O236" s="125"/>
      <c r="P236" s="125">
        <v>13</v>
      </c>
      <c r="Q236" s="14">
        <f t="shared" si="11"/>
        <v>1</v>
      </c>
    </row>
    <row r="237" spans="1:17" ht="26.85" hidden="1" customHeight="1" x14ac:dyDescent="0.15">
      <c r="A237" s="143" t="s">
        <v>463</v>
      </c>
      <c r="B237" s="101" t="s">
        <v>461</v>
      </c>
      <c r="C237" s="101" t="s">
        <v>454</v>
      </c>
      <c r="D237" s="98" t="s">
        <v>759</v>
      </c>
      <c r="E237" s="99" t="s">
        <v>798</v>
      </c>
      <c r="F237" s="278" t="s">
        <v>799</v>
      </c>
      <c r="G237" s="101" t="s">
        <v>146</v>
      </c>
      <c r="H237" s="274" t="s">
        <v>150</v>
      </c>
      <c r="I237" s="235" t="s">
        <v>1384</v>
      </c>
      <c r="J237" s="257">
        <v>1</v>
      </c>
      <c r="K237" s="236">
        <v>40269</v>
      </c>
      <c r="L237" s="123" t="s">
        <v>808</v>
      </c>
      <c r="M237" s="123" t="s">
        <v>808</v>
      </c>
      <c r="N237" s="101"/>
      <c r="O237" s="125"/>
      <c r="P237" s="125">
        <v>13</v>
      </c>
      <c r="Q237" s="14">
        <f t="shared" si="11"/>
        <v>1</v>
      </c>
    </row>
    <row r="238" spans="1:17" ht="26.85" hidden="1" customHeight="1" x14ac:dyDescent="0.15">
      <c r="A238" s="143" t="s">
        <v>463</v>
      </c>
      <c r="B238" s="101" t="s">
        <v>461</v>
      </c>
      <c r="C238" s="101" t="s">
        <v>454</v>
      </c>
      <c r="D238" s="98" t="s">
        <v>759</v>
      </c>
      <c r="E238" s="99" t="s">
        <v>798</v>
      </c>
      <c r="F238" s="278" t="s">
        <v>799</v>
      </c>
      <c r="G238" s="101" t="s">
        <v>146</v>
      </c>
      <c r="H238" s="274" t="s">
        <v>150</v>
      </c>
      <c r="I238" s="235" t="s">
        <v>1439</v>
      </c>
      <c r="J238" s="257">
        <v>2</v>
      </c>
      <c r="K238" s="236">
        <v>40269</v>
      </c>
      <c r="L238" s="123" t="s">
        <v>808</v>
      </c>
      <c r="M238" s="123" t="s">
        <v>808</v>
      </c>
      <c r="N238" s="277"/>
      <c r="O238" s="125"/>
      <c r="P238" s="125">
        <v>13</v>
      </c>
      <c r="Q238" s="14">
        <f t="shared" si="11"/>
        <v>1</v>
      </c>
    </row>
    <row r="239" spans="1:17" ht="26.85" hidden="1" customHeight="1" x14ac:dyDescent="0.15">
      <c r="A239" s="143" t="s">
        <v>463</v>
      </c>
      <c r="B239" s="101" t="s">
        <v>461</v>
      </c>
      <c r="C239" s="101" t="s">
        <v>454</v>
      </c>
      <c r="D239" s="98" t="s">
        <v>759</v>
      </c>
      <c r="E239" s="99" t="s">
        <v>798</v>
      </c>
      <c r="F239" s="278" t="s">
        <v>799</v>
      </c>
      <c r="G239" s="101" t="s">
        <v>146</v>
      </c>
      <c r="H239" s="274" t="s">
        <v>150</v>
      </c>
      <c r="I239" s="235" t="s">
        <v>1440</v>
      </c>
      <c r="J239" s="257">
        <v>2</v>
      </c>
      <c r="K239" s="236">
        <v>40634</v>
      </c>
      <c r="L239" s="123" t="s">
        <v>808</v>
      </c>
      <c r="M239" s="123" t="s">
        <v>808</v>
      </c>
      <c r="N239" s="277"/>
      <c r="O239" s="125"/>
      <c r="P239" s="125"/>
      <c r="Q239" s="14">
        <f t="shared" si="11"/>
        <v>1</v>
      </c>
    </row>
    <row r="240" spans="1:17" ht="26.85" hidden="1" customHeight="1" x14ac:dyDescent="0.15">
      <c r="A240" s="143" t="s">
        <v>463</v>
      </c>
      <c r="B240" s="101" t="s">
        <v>461</v>
      </c>
      <c r="C240" s="101" t="s">
        <v>454</v>
      </c>
      <c r="D240" s="98" t="s">
        <v>759</v>
      </c>
      <c r="E240" s="99" t="s">
        <v>798</v>
      </c>
      <c r="F240" s="278" t="s">
        <v>799</v>
      </c>
      <c r="G240" s="101" t="s">
        <v>146</v>
      </c>
      <c r="H240" s="274" t="s">
        <v>150</v>
      </c>
      <c r="I240" s="235" t="s">
        <v>1385</v>
      </c>
      <c r="J240" s="257">
        <v>1</v>
      </c>
      <c r="K240" s="236">
        <v>41000</v>
      </c>
      <c r="L240" s="123" t="s">
        <v>808</v>
      </c>
      <c r="M240" s="123" t="s">
        <v>808</v>
      </c>
      <c r="N240" s="277"/>
      <c r="O240" s="125"/>
      <c r="P240" s="125"/>
      <c r="Q240" s="14">
        <f t="shared" si="11"/>
        <v>1</v>
      </c>
    </row>
    <row r="241" spans="1:256" ht="26.85" hidden="1" customHeight="1" x14ac:dyDescent="0.15">
      <c r="A241" s="143" t="s">
        <v>463</v>
      </c>
      <c r="B241" s="101" t="s">
        <v>461</v>
      </c>
      <c r="C241" s="101" t="s">
        <v>454</v>
      </c>
      <c r="D241" s="98" t="s">
        <v>759</v>
      </c>
      <c r="E241" s="99" t="s">
        <v>798</v>
      </c>
      <c r="F241" s="278" t="s">
        <v>799</v>
      </c>
      <c r="G241" s="101" t="s">
        <v>146</v>
      </c>
      <c r="H241" s="274" t="s">
        <v>150</v>
      </c>
      <c r="I241" s="235" t="s">
        <v>1386</v>
      </c>
      <c r="J241" s="257">
        <v>1</v>
      </c>
      <c r="K241" s="236">
        <v>38718</v>
      </c>
      <c r="L241" s="123" t="s">
        <v>808</v>
      </c>
      <c r="M241" s="123" t="s">
        <v>808</v>
      </c>
      <c r="N241" s="101"/>
      <c r="O241" s="121"/>
      <c r="P241" s="121">
        <v>13</v>
      </c>
      <c r="Q241" s="14">
        <f t="shared" ref="Q241:Q248" si="12">COUNTIF($I$173:$I$549,I241)</f>
        <v>1</v>
      </c>
    </row>
    <row r="242" spans="1:256" ht="26.85" hidden="1" customHeight="1" x14ac:dyDescent="0.15">
      <c r="A242" s="143" t="s">
        <v>463</v>
      </c>
      <c r="B242" s="101" t="s">
        <v>461</v>
      </c>
      <c r="C242" s="101" t="s">
        <v>454</v>
      </c>
      <c r="D242" s="98" t="s">
        <v>759</v>
      </c>
      <c r="E242" s="99" t="s">
        <v>798</v>
      </c>
      <c r="F242" s="278" t="s">
        <v>799</v>
      </c>
      <c r="G242" s="101" t="s">
        <v>146</v>
      </c>
      <c r="H242" s="274" t="s">
        <v>150</v>
      </c>
      <c r="I242" s="235" t="s">
        <v>1387</v>
      </c>
      <c r="J242" s="257">
        <v>2</v>
      </c>
      <c r="K242" s="236">
        <v>38718</v>
      </c>
      <c r="L242" s="123" t="s">
        <v>808</v>
      </c>
      <c r="M242" s="123" t="s">
        <v>808</v>
      </c>
      <c r="N242" s="101"/>
      <c r="O242" s="121"/>
      <c r="P242" s="121">
        <v>13</v>
      </c>
      <c r="Q242" s="14">
        <f t="shared" si="12"/>
        <v>1</v>
      </c>
    </row>
    <row r="243" spans="1:256" ht="26.85" hidden="1" customHeight="1" x14ac:dyDescent="0.15">
      <c r="A243" s="143" t="s">
        <v>463</v>
      </c>
      <c r="B243" s="101" t="s">
        <v>461</v>
      </c>
      <c r="C243" s="101" t="s">
        <v>454</v>
      </c>
      <c r="D243" s="98" t="s">
        <v>759</v>
      </c>
      <c r="E243" s="99" t="s">
        <v>798</v>
      </c>
      <c r="F243" s="278" t="s">
        <v>799</v>
      </c>
      <c r="G243" s="101" t="s">
        <v>146</v>
      </c>
      <c r="H243" s="274" t="s">
        <v>150</v>
      </c>
      <c r="I243" s="235" t="s">
        <v>1388</v>
      </c>
      <c r="J243" s="257">
        <v>1</v>
      </c>
      <c r="K243" s="236">
        <v>38718</v>
      </c>
      <c r="L243" s="123" t="s">
        <v>808</v>
      </c>
      <c r="M243" s="123" t="s">
        <v>808</v>
      </c>
      <c r="N243" s="101"/>
      <c r="O243" s="121"/>
      <c r="P243" s="121">
        <v>13</v>
      </c>
      <c r="Q243" s="14">
        <f t="shared" si="12"/>
        <v>1</v>
      </c>
    </row>
    <row r="244" spans="1:256" ht="26.85" hidden="1" customHeight="1" x14ac:dyDescent="0.15">
      <c r="A244" s="143" t="s">
        <v>463</v>
      </c>
      <c r="B244" s="101" t="s">
        <v>461</v>
      </c>
      <c r="C244" s="101" t="s">
        <v>454</v>
      </c>
      <c r="D244" s="98" t="s">
        <v>759</v>
      </c>
      <c r="E244" s="99" t="s">
        <v>798</v>
      </c>
      <c r="F244" s="278" t="s">
        <v>799</v>
      </c>
      <c r="G244" s="101" t="s">
        <v>146</v>
      </c>
      <c r="H244" s="274" t="s">
        <v>150</v>
      </c>
      <c r="I244" s="235" t="s">
        <v>1442</v>
      </c>
      <c r="J244" s="257">
        <v>1</v>
      </c>
      <c r="K244" s="236">
        <v>38718</v>
      </c>
      <c r="L244" s="123" t="s">
        <v>808</v>
      </c>
      <c r="M244" s="123" t="s">
        <v>808</v>
      </c>
      <c r="N244" s="277"/>
      <c r="O244" s="121"/>
      <c r="P244" s="121">
        <v>13</v>
      </c>
      <c r="Q244" s="14">
        <f t="shared" si="12"/>
        <v>1</v>
      </c>
    </row>
    <row r="245" spans="1:256" ht="26.85" hidden="1" customHeight="1" x14ac:dyDescent="0.15">
      <c r="A245" s="143" t="s">
        <v>463</v>
      </c>
      <c r="B245" s="101" t="s">
        <v>461</v>
      </c>
      <c r="C245" s="101" t="s">
        <v>454</v>
      </c>
      <c r="D245" s="98" t="s">
        <v>759</v>
      </c>
      <c r="E245" s="99" t="s">
        <v>798</v>
      </c>
      <c r="F245" s="100" t="s">
        <v>799</v>
      </c>
      <c r="G245" s="101" t="s">
        <v>146</v>
      </c>
      <c r="H245" s="274" t="s">
        <v>150</v>
      </c>
      <c r="I245" s="235" t="s">
        <v>1441</v>
      </c>
      <c r="J245" s="257">
        <v>1</v>
      </c>
      <c r="K245" s="236">
        <v>39539</v>
      </c>
      <c r="L245" s="123" t="s">
        <v>808</v>
      </c>
      <c r="M245" s="123" t="s">
        <v>808</v>
      </c>
      <c r="N245" s="101"/>
      <c r="O245" s="121"/>
      <c r="P245" s="121">
        <v>13</v>
      </c>
      <c r="Q245" s="14">
        <f t="shared" si="12"/>
        <v>1</v>
      </c>
    </row>
    <row r="246" spans="1:256" ht="26.85" hidden="1" customHeight="1" x14ac:dyDescent="0.15">
      <c r="A246" s="143" t="s">
        <v>463</v>
      </c>
      <c r="B246" s="101" t="s">
        <v>461</v>
      </c>
      <c r="C246" s="101" t="s">
        <v>454</v>
      </c>
      <c r="D246" s="98" t="s">
        <v>759</v>
      </c>
      <c r="E246" s="99" t="s">
        <v>798</v>
      </c>
      <c r="F246" s="100" t="s">
        <v>799</v>
      </c>
      <c r="G246" s="101" t="s">
        <v>146</v>
      </c>
      <c r="H246" s="274" t="s">
        <v>150</v>
      </c>
      <c r="I246" s="235" t="s">
        <v>1443</v>
      </c>
      <c r="J246" s="257">
        <v>1</v>
      </c>
      <c r="K246" s="236">
        <v>38718</v>
      </c>
      <c r="L246" s="123" t="s">
        <v>808</v>
      </c>
      <c r="M246" s="123" t="s">
        <v>808</v>
      </c>
      <c r="N246" s="101"/>
      <c r="O246" s="121"/>
      <c r="P246" s="121">
        <v>13</v>
      </c>
      <c r="Q246" s="14">
        <f t="shared" si="12"/>
        <v>1</v>
      </c>
    </row>
    <row r="247" spans="1:256" ht="26.85" hidden="1" customHeight="1" x14ac:dyDescent="0.15">
      <c r="A247" s="143" t="s">
        <v>463</v>
      </c>
      <c r="B247" s="101" t="s">
        <v>461</v>
      </c>
      <c r="C247" s="101" t="s">
        <v>454</v>
      </c>
      <c r="D247" s="98" t="s">
        <v>759</v>
      </c>
      <c r="E247" s="99" t="s">
        <v>798</v>
      </c>
      <c r="F247" s="100" t="s">
        <v>799</v>
      </c>
      <c r="G247" s="101" t="s">
        <v>146</v>
      </c>
      <c r="H247" s="274" t="s">
        <v>150</v>
      </c>
      <c r="I247" s="235" t="s">
        <v>1444</v>
      </c>
      <c r="J247" s="257">
        <v>1</v>
      </c>
      <c r="K247" s="236">
        <v>38718</v>
      </c>
      <c r="L247" s="123" t="s">
        <v>808</v>
      </c>
      <c r="M247" s="123" t="s">
        <v>808</v>
      </c>
      <c r="N247" s="101"/>
      <c r="O247" s="121"/>
      <c r="P247" s="121">
        <v>13</v>
      </c>
      <c r="Q247" s="14">
        <f t="shared" si="12"/>
        <v>1</v>
      </c>
    </row>
    <row r="248" spans="1:256" ht="26.85" hidden="1" customHeight="1" x14ac:dyDescent="0.15">
      <c r="A248" s="143" t="s">
        <v>463</v>
      </c>
      <c r="B248" s="101" t="s">
        <v>461</v>
      </c>
      <c r="C248" s="101" t="s">
        <v>454</v>
      </c>
      <c r="D248" s="98" t="s">
        <v>759</v>
      </c>
      <c r="E248" s="99" t="s">
        <v>798</v>
      </c>
      <c r="F248" s="100" t="s">
        <v>799</v>
      </c>
      <c r="G248" s="101" t="s">
        <v>146</v>
      </c>
      <c r="H248" s="274" t="s">
        <v>150</v>
      </c>
      <c r="I248" s="235" t="s">
        <v>1445</v>
      </c>
      <c r="J248" s="257">
        <v>1</v>
      </c>
      <c r="K248" s="236">
        <v>38718</v>
      </c>
      <c r="L248" s="123" t="s">
        <v>808</v>
      </c>
      <c r="M248" s="123" t="s">
        <v>808</v>
      </c>
      <c r="N248" s="101"/>
      <c r="O248" s="121"/>
      <c r="P248" s="121">
        <v>13</v>
      </c>
      <c r="Q248" s="14">
        <f t="shared" si="12"/>
        <v>1</v>
      </c>
    </row>
    <row r="249" spans="1:256" ht="26.85" hidden="1" customHeight="1" x14ac:dyDescent="0.15">
      <c r="A249" s="143" t="s">
        <v>463</v>
      </c>
      <c r="B249" s="101" t="s">
        <v>461</v>
      </c>
      <c r="C249" s="101" t="s">
        <v>454</v>
      </c>
      <c r="D249" s="98" t="s">
        <v>759</v>
      </c>
      <c r="E249" s="99" t="s">
        <v>798</v>
      </c>
      <c r="F249" s="278" t="s">
        <v>799</v>
      </c>
      <c r="G249" s="101" t="s">
        <v>146</v>
      </c>
      <c r="H249" s="274" t="s">
        <v>150</v>
      </c>
      <c r="I249" s="235" t="s">
        <v>1446</v>
      </c>
      <c r="J249" s="257">
        <v>2</v>
      </c>
      <c r="K249" s="236">
        <v>38718</v>
      </c>
      <c r="L249" s="123" t="s">
        <v>808</v>
      </c>
      <c r="M249" s="123" t="s">
        <v>808</v>
      </c>
      <c r="N249" s="277"/>
      <c r="O249" s="126"/>
      <c r="P249" s="126">
        <v>14</v>
      </c>
      <c r="Q249" s="14">
        <f t="shared" ref="Q249:Q254" si="13">COUNTIF($I$23:$I$549,I249)</f>
        <v>1</v>
      </c>
    </row>
    <row r="250" spans="1:256" ht="26.85" hidden="1" customHeight="1" x14ac:dyDescent="0.15">
      <c r="A250" s="143" t="s">
        <v>463</v>
      </c>
      <c r="B250" s="101" t="s">
        <v>461</v>
      </c>
      <c r="C250" s="101" t="s">
        <v>454</v>
      </c>
      <c r="D250" s="98" t="s">
        <v>759</v>
      </c>
      <c r="E250" s="99" t="s">
        <v>798</v>
      </c>
      <c r="F250" s="278" t="s">
        <v>799</v>
      </c>
      <c r="G250" s="101" t="s">
        <v>146</v>
      </c>
      <c r="H250" s="274" t="s">
        <v>150</v>
      </c>
      <c r="I250" s="235" t="s">
        <v>1389</v>
      </c>
      <c r="J250" s="257">
        <v>2</v>
      </c>
      <c r="K250" s="236">
        <v>38718</v>
      </c>
      <c r="L250" s="123" t="s">
        <v>808</v>
      </c>
      <c r="M250" s="123" t="s">
        <v>808</v>
      </c>
      <c r="N250" s="277"/>
      <c r="O250" s="126"/>
      <c r="P250" s="126">
        <v>14</v>
      </c>
      <c r="Q250" s="14">
        <f t="shared" si="13"/>
        <v>1</v>
      </c>
    </row>
    <row r="251" spans="1:256" ht="26.85" hidden="1" customHeight="1" x14ac:dyDescent="0.15">
      <c r="A251" s="143" t="s">
        <v>463</v>
      </c>
      <c r="B251" s="101" t="s">
        <v>461</v>
      </c>
      <c r="C251" s="101" t="s">
        <v>454</v>
      </c>
      <c r="D251" s="98" t="s">
        <v>759</v>
      </c>
      <c r="E251" s="99" t="s">
        <v>798</v>
      </c>
      <c r="F251" s="278" t="s">
        <v>799</v>
      </c>
      <c r="G251" s="101" t="s">
        <v>146</v>
      </c>
      <c r="H251" s="274" t="s">
        <v>150</v>
      </c>
      <c r="I251" s="235" t="s">
        <v>1390</v>
      </c>
      <c r="J251" s="257">
        <v>2</v>
      </c>
      <c r="K251" s="236">
        <v>38718</v>
      </c>
      <c r="L251" s="123" t="s">
        <v>808</v>
      </c>
      <c r="M251" s="123" t="s">
        <v>808</v>
      </c>
      <c r="N251" s="277"/>
      <c r="O251" s="126"/>
      <c r="P251" s="126">
        <v>14</v>
      </c>
      <c r="Q251" s="14">
        <f t="shared" si="13"/>
        <v>1</v>
      </c>
    </row>
    <row r="252" spans="1:256" ht="26.85" hidden="1" customHeight="1" x14ac:dyDescent="0.15">
      <c r="A252" s="143" t="s">
        <v>463</v>
      </c>
      <c r="B252" s="101" t="s">
        <v>461</v>
      </c>
      <c r="C252" s="101" t="s">
        <v>454</v>
      </c>
      <c r="D252" s="98" t="s">
        <v>759</v>
      </c>
      <c r="E252" s="99" t="s">
        <v>798</v>
      </c>
      <c r="F252" s="278" t="s">
        <v>799</v>
      </c>
      <c r="G252" s="101" t="s">
        <v>146</v>
      </c>
      <c r="H252" s="274" t="s">
        <v>150</v>
      </c>
      <c r="I252" s="235" t="s">
        <v>1391</v>
      </c>
      <c r="J252" s="257">
        <v>3</v>
      </c>
      <c r="K252" s="236">
        <v>39904</v>
      </c>
      <c r="L252" s="123" t="s">
        <v>808</v>
      </c>
      <c r="M252" s="123" t="s">
        <v>808</v>
      </c>
      <c r="N252" s="277"/>
      <c r="O252" s="125"/>
      <c r="P252" s="125">
        <v>14</v>
      </c>
      <c r="Q252" s="14">
        <f t="shared" si="13"/>
        <v>1</v>
      </c>
    </row>
    <row r="253" spans="1:256" ht="26.85" hidden="1" customHeight="1" x14ac:dyDescent="0.15">
      <c r="A253" s="143" t="s">
        <v>463</v>
      </c>
      <c r="B253" s="101" t="s">
        <v>461</v>
      </c>
      <c r="C253" s="101" t="s">
        <v>454</v>
      </c>
      <c r="D253" s="98" t="s">
        <v>759</v>
      </c>
      <c r="E253" s="99" t="s">
        <v>798</v>
      </c>
      <c r="F253" s="278" t="s">
        <v>799</v>
      </c>
      <c r="G253" s="101" t="s">
        <v>146</v>
      </c>
      <c r="H253" s="274" t="s">
        <v>150</v>
      </c>
      <c r="I253" s="235" t="s">
        <v>421</v>
      </c>
      <c r="J253" s="257">
        <v>1</v>
      </c>
      <c r="K253" s="236">
        <v>39904</v>
      </c>
      <c r="L253" s="123" t="s">
        <v>808</v>
      </c>
      <c r="M253" s="123" t="s">
        <v>808</v>
      </c>
      <c r="N253" s="101"/>
      <c r="O253" s="125"/>
      <c r="P253" s="125">
        <v>14</v>
      </c>
      <c r="Q253" s="14">
        <f t="shared" si="13"/>
        <v>1</v>
      </c>
    </row>
    <row r="254" spans="1:256" ht="26.85" hidden="1" customHeight="1" x14ac:dyDescent="0.15">
      <c r="A254" s="143" t="s">
        <v>463</v>
      </c>
      <c r="B254" s="101" t="s">
        <v>461</v>
      </c>
      <c r="C254" s="101" t="s">
        <v>454</v>
      </c>
      <c r="D254" s="98" t="s">
        <v>759</v>
      </c>
      <c r="E254" s="99" t="s">
        <v>798</v>
      </c>
      <c r="F254" s="278" t="s">
        <v>799</v>
      </c>
      <c r="G254" s="101" t="s">
        <v>146</v>
      </c>
      <c r="H254" s="274" t="s">
        <v>150</v>
      </c>
      <c r="I254" s="235" t="s">
        <v>422</v>
      </c>
      <c r="J254" s="257">
        <v>1</v>
      </c>
      <c r="K254" s="236">
        <v>39904</v>
      </c>
      <c r="L254" s="123" t="s">
        <v>808</v>
      </c>
      <c r="M254" s="123" t="s">
        <v>808</v>
      </c>
      <c r="N254" s="277"/>
      <c r="O254" s="125"/>
      <c r="P254" s="125">
        <v>14</v>
      </c>
      <c r="Q254" s="14">
        <f t="shared" si="13"/>
        <v>1</v>
      </c>
    </row>
    <row r="255" spans="1:256" ht="26.85" hidden="1" customHeight="1" x14ac:dyDescent="0.15">
      <c r="A255" s="143" t="s">
        <v>463</v>
      </c>
      <c r="B255" s="101" t="s">
        <v>461</v>
      </c>
      <c r="C255" s="101" t="s">
        <v>454</v>
      </c>
      <c r="D255" s="98" t="s">
        <v>759</v>
      </c>
      <c r="E255" s="99" t="s">
        <v>798</v>
      </c>
      <c r="F255" s="278" t="s">
        <v>799</v>
      </c>
      <c r="G255" s="101" t="s">
        <v>146</v>
      </c>
      <c r="H255" s="274" t="s">
        <v>150</v>
      </c>
      <c r="I255" s="235" t="s">
        <v>1392</v>
      </c>
      <c r="J255" s="257">
        <v>1</v>
      </c>
      <c r="K255" s="236">
        <v>38718</v>
      </c>
      <c r="L255" s="123" t="s">
        <v>808</v>
      </c>
      <c r="M255" s="123" t="s">
        <v>808</v>
      </c>
      <c r="N255" s="101"/>
      <c r="O255" s="121"/>
      <c r="P255" s="121">
        <v>14</v>
      </c>
      <c r="Q255" s="14">
        <f t="shared" ref="Q255:Q260" si="14">COUNTIF($I$173:$I$549,I255)</f>
        <v>1</v>
      </c>
    </row>
    <row r="256" spans="1:256" s="102" customFormat="1" ht="26.85" hidden="1" customHeight="1" x14ac:dyDescent="0.15">
      <c r="A256" s="143" t="s">
        <v>463</v>
      </c>
      <c r="B256" s="101" t="s">
        <v>461</v>
      </c>
      <c r="C256" s="101" t="s">
        <v>454</v>
      </c>
      <c r="D256" s="98" t="s">
        <v>759</v>
      </c>
      <c r="E256" s="99" t="s">
        <v>798</v>
      </c>
      <c r="F256" s="278" t="s">
        <v>799</v>
      </c>
      <c r="G256" s="101" t="s">
        <v>146</v>
      </c>
      <c r="H256" s="274" t="s">
        <v>150</v>
      </c>
      <c r="I256" s="235" t="s">
        <v>1393</v>
      </c>
      <c r="J256" s="257">
        <v>1</v>
      </c>
      <c r="K256" s="236">
        <v>38718</v>
      </c>
      <c r="L256" s="123" t="s">
        <v>808</v>
      </c>
      <c r="M256" s="123" t="s">
        <v>808</v>
      </c>
      <c r="N256" s="101"/>
      <c r="O256" s="121"/>
      <c r="P256" s="121">
        <v>14</v>
      </c>
      <c r="Q256" s="14">
        <f t="shared" si="14"/>
        <v>1</v>
      </c>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4"/>
      <c r="EV256" s="14"/>
      <c r="EW256" s="14"/>
      <c r="EX256" s="14"/>
      <c r="EY256" s="14"/>
      <c r="EZ256" s="14"/>
      <c r="FA256" s="14"/>
      <c r="FB256" s="14"/>
      <c r="FC256" s="14"/>
      <c r="FD256" s="14"/>
      <c r="FE256" s="14"/>
      <c r="FF256" s="14"/>
      <c r="FG256" s="14"/>
      <c r="FH256" s="14"/>
      <c r="FI256" s="14"/>
      <c r="FJ256" s="14"/>
      <c r="FK256" s="14"/>
      <c r="FL256" s="14"/>
      <c r="FM256" s="14"/>
      <c r="FN256" s="14"/>
      <c r="FO256" s="14"/>
      <c r="FP256" s="14"/>
      <c r="FQ256" s="14"/>
      <c r="FR256" s="14"/>
      <c r="FS256" s="14"/>
      <c r="FT256" s="14"/>
      <c r="FU256" s="14"/>
      <c r="FV256" s="14"/>
      <c r="FW256" s="14"/>
      <c r="FX256" s="14"/>
      <c r="FY256" s="14"/>
      <c r="FZ256" s="14"/>
      <c r="GA256" s="14"/>
      <c r="GB256" s="14"/>
      <c r="GC256" s="14"/>
      <c r="GD256" s="14"/>
      <c r="GE256" s="14"/>
      <c r="GF256" s="14"/>
      <c r="GG256" s="14"/>
      <c r="GH256" s="14"/>
      <c r="GI256" s="14"/>
      <c r="GJ256" s="14"/>
      <c r="GK256" s="14"/>
      <c r="GL256" s="14"/>
      <c r="GM256" s="14"/>
      <c r="GN256" s="14"/>
      <c r="GO256" s="14"/>
      <c r="GP256" s="14"/>
      <c r="GQ256" s="14"/>
      <c r="GR256" s="14"/>
      <c r="GS256" s="14"/>
      <c r="GT256" s="14"/>
      <c r="GU256" s="14"/>
      <c r="GV256" s="14"/>
      <c r="GW256" s="14"/>
      <c r="GX256" s="14"/>
      <c r="GY256" s="14"/>
      <c r="GZ256" s="14"/>
      <c r="HA256" s="14"/>
      <c r="HB256" s="14"/>
      <c r="HC256" s="14"/>
      <c r="HD256" s="14"/>
      <c r="HE256" s="14"/>
      <c r="HF256" s="14"/>
      <c r="HG256" s="14"/>
      <c r="HH256" s="14"/>
      <c r="HI256" s="14"/>
      <c r="HJ256" s="14"/>
      <c r="HK256" s="14"/>
      <c r="HL256" s="14"/>
      <c r="HM256" s="14"/>
      <c r="HN256" s="14"/>
      <c r="HO256" s="14"/>
      <c r="HP256" s="14"/>
      <c r="HQ256" s="14"/>
      <c r="HR256" s="14"/>
      <c r="HS256" s="14"/>
      <c r="HT256" s="14"/>
      <c r="HU256" s="14"/>
      <c r="HV256" s="14"/>
      <c r="HW256" s="14"/>
      <c r="HX256" s="14"/>
      <c r="HY256" s="14"/>
      <c r="HZ256" s="14"/>
      <c r="IA256" s="14"/>
      <c r="IB256" s="14"/>
      <c r="IC256" s="14"/>
      <c r="ID256" s="14"/>
      <c r="IE256" s="14"/>
      <c r="IF256" s="14"/>
      <c r="IG256" s="14"/>
      <c r="IH256" s="14"/>
      <c r="II256" s="14"/>
      <c r="IJ256" s="14"/>
      <c r="IK256" s="14"/>
      <c r="IL256" s="14"/>
      <c r="IM256" s="14"/>
      <c r="IN256" s="14"/>
      <c r="IO256" s="14"/>
      <c r="IP256" s="14"/>
      <c r="IQ256" s="14"/>
      <c r="IR256" s="14"/>
      <c r="IS256" s="14"/>
      <c r="IT256" s="14"/>
      <c r="IU256" s="14"/>
      <c r="IV256" s="14"/>
    </row>
    <row r="257" spans="1:256" ht="26.85" hidden="1" customHeight="1" x14ac:dyDescent="0.15">
      <c r="A257" s="143" t="s">
        <v>463</v>
      </c>
      <c r="B257" s="101" t="s">
        <v>461</v>
      </c>
      <c r="C257" s="101" t="s">
        <v>454</v>
      </c>
      <c r="D257" s="98" t="s">
        <v>759</v>
      </c>
      <c r="E257" s="99" t="s">
        <v>798</v>
      </c>
      <c r="F257" s="278" t="s">
        <v>799</v>
      </c>
      <c r="G257" s="101" t="s">
        <v>146</v>
      </c>
      <c r="H257" s="274" t="s">
        <v>150</v>
      </c>
      <c r="I257" s="235" t="s">
        <v>1394</v>
      </c>
      <c r="J257" s="257">
        <v>1</v>
      </c>
      <c r="K257" s="236">
        <v>38718</v>
      </c>
      <c r="L257" s="123" t="s">
        <v>808</v>
      </c>
      <c r="M257" s="123" t="s">
        <v>808</v>
      </c>
      <c r="N257" s="101"/>
      <c r="O257" s="121"/>
      <c r="P257" s="121">
        <v>14</v>
      </c>
      <c r="Q257" s="14">
        <f t="shared" si="14"/>
        <v>1</v>
      </c>
    </row>
    <row r="258" spans="1:256" ht="26.85" hidden="1" customHeight="1" x14ac:dyDescent="0.15">
      <c r="A258" s="143" t="s">
        <v>463</v>
      </c>
      <c r="B258" s="101" t="s">
        <v>461</v>
      </c>
      <c r="C258" s="101" t="s">
        <v>454</v>
      </c>
      <c r="D258" s="98" t="s">
        <v>759</v>
      </c>
      <c r="E258" s="99" t="s">
        <v>798</v>
      </c>
      <c r="F258" s="278" t="s">
        <v>799</v>
      </c>
      <c r="G258" s="101" t="s">
        <v>146</v>
      </c>
      <c r="H258" s="274" t="s">
        <v>150</v>
      </c>
      <c r="I258" s="235" t="s">
        <v>193</v>
      </c>
      <c r="J258" s="257">
        <v>1</v>
      </c>
      <c r="K258" s="236">
        <v>38718</v>
      </c>
      <c r="L258" s="123" t="s">
        <v>808</v>
      </c>
      <c r="M258" s="123" t="s">
        <v>808</v>
      </c>
      <c r="N258" s="101"/>
      <c r="O258" s="121"/>
      <c r="P258" s="121">
        <v>14</v>
      </c>
      <c r="Q258" s="14">
        <f t="shared" si="14"/>
        <v>1</v>
      </c>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c r="EA258" s="102"/>
      <c r="EB258" s="102"/>
      <c r="EC258" s="102"/>
      <c r="ED258" s="102"/>
      <c r="EE258" s="102"/>
      <c r="EF258" s="102"/>
      <c r="EG258" s="102"/>
      <c r="EH258" s="102"/>
      <c r="EI258" s="102"/>
      <c r="EJ258" s="102"/>
      <c r="EK258" s="102"/>
      <c r="EL258" s="102"/>
      <c r="EM258" s="102"/>
      <c r="EN258" s="102"/>
      <c r="EO258" s="102"/>
      <c r="EP258" s="102"/>
      <c r="EQ258" s="102"/>
      <c r="ER258" s="102"/>
      <c r="ES258" s="102"/>
      <c r="ET258" s="102"/>
      <c r="EU258" s="102"/>
      <c r="EV258" s="102"/>
      <c r="EW258" s="102"/>
      <c r="EX258" s="102"/>
      <c r="EY258" s="102"/>
      <c r="EZ258" s="102"/>
      <c r="FA258" s="102"/>
      <c r="FB258" s="102"/>
      <c r="FC258" s="102"/>
      <c r="FD258" s="102"/>
      <c r="FE258" s="102"/>
      <c r="FF258" s="102"/>
      <c r="FG258" s="102"/>
      <c r="FH258" s="102"/>
      <c r="FI258" s="102"/>
      <c r="FJ258" s="102"/>
      <c r="FK258" s="102"/>
      <c r="FL258" s="102"/>
      <c r="FM258" s="102"/>
      <c r="FN258" s="102"/>
      <c r="FO258" s="102"/>
      <c r="FP258" s="102"/>
      <c r="FQ258" s="102"/>
      <c r="FR258" s="102"/>
      <c r="FS258" s="102"/>
      <c r="FT258" s="102"/>
      <c r="FU258" s="102"/>
      <c r="FV258" s="102"/>
      <c r="FW258" s="102"/>
      <c r="FX258" s="102"/>
      <c r="FY258" s="102"/>
      <c r="FZ258" s="102"/>
      <c r="GA258" s="102"/>
      <c r="GB258" s="102"/>
      <c r="GC258" s="102"/>
      <c r="GD258" s="102"/>
      <c r="GE258" s="102"/>
      <c r="GF258" s="102"/>
      <c r="GG258" s="102"/>
      <c r="GH258" s="102"/>
      <c r="GI258" s="102"/>
      <c r="GJ258" s="102"/>
      <c r="GK258" s="102"/>
      <c r="GL258" s="102"/>
      <c r="GM258" s="102"/>
      <c r="GN258" s="102"/>
      <c r="GO258" s="102"/>
      <c r="GP258" s="102"/>
      <c r="GQ258" s="102"/>
      <c r="GR258" s="102"/>
      <c r="GS258" s="102"/>
      <c r="GT258" s="102"/>
      <c r="GU258" s="102"/>
      <c r="GV258" s="102"/>
      <c r="GW258" s="102"/>
      <c r="GX258" s="102"/>
      <c r="GY258" s="102"/>
      <c r="GZ258" s="102"/>
      <c r="HA258" s="102"/>
      <c r="HB258" s="102"/>
      <c r="HC258" s="102"/>
      <c r="HD258" s="102"/>
      <c r="HE258" s="102"/>
      <c r="HF258" s="102"/>
      <c r="HG258" s="102"/>
      <c r="HH258" s="102"/>
      <c r="HI258" s="102"/>
      <c r="HJ258" s="102"/>
      <c r="HK258" s="102"/>
      <c r="HL258" s="102"/>
      <c r="HM258" s="102"/>
      <c r="HN258" s="102"/>
      <c r="HO258" s="102"/>
      <c r="HP258" s="102"/>
      <c r="HQ258" s="102"/>
      <c r="HR258" s="102"/>
      <c r="HS258" s="102"/>
      <c r="HT258" s="102"/>
      <c r="HU258" s="102"/>
      <c r="HV258" s="102"/>
      <c r="HW258" s="102"/>
      <c r="HX258" s="102"/>
      <c r="HY258" s="102"/>
      <c r="HZ258" s="102"/>
      <c r="IA258" s="102"/>
      <c r="IB258" s="102"/>
      <c r="IC258" s="102"/>
      <c r="ID258" s="102"/>
      <c r="IE258" s="102"/>
      <c r="IF258" s="102"/>
      <c r="IG258" s="102"/>
      <c r="IH258" s="102"/>
      <c r="II258" s="102"/>
      <c r="IJ258" s="102"/>
      <c r="IK258" s="102"/>
      <c r="IL258" s="102"/>
      <c r="IM258" s="102"/>
      <c r="IN258" s="102"/>
      <c r="IO258" s="102"/>
      <c r="IP258" s="102"/>
      <c r="IQ258" s="102"/>
      <c r="IR258" s="102"/>
      <c r="IS258" s="102"/>
      <c r="IT258" s="102"/>
      <c r="IU258" s="102"/>
      <c r="IV258" s="102"/>
    </row>
    <row r="259" spans="1:256" ht="26.85" hidden="1" customHeight="1" x14ac:dyDescent="0.15">
      <c r="A259" s="143" t="s">
        <v>463</v>
      </c>
      <c r="B259" s="101" t="s">
        <v>461</v>
      </c>
      <c r="C259" s="101" t="s">
        <v>454</v>
      </c>
      <c r="D259" s="98" t="s">
        <v>759</v>
      </c>
      <c r="E259" s="99" t="s">
        <v>798</v>
      </c>
      <c r="F259" s="278" t="s">
        <v>799</v>
      </c>
      <c r="G259" s="101" t="s">
        <v>146</v>
      </c>
      <c r="H259" s="274" t="s">
        <v>150</v>
      </c>
      <c r="I259" s="235" t="s">
        <v>1447</v>
      </c>
      <c r="J259" s="257">
        <v>1</v>
      </c>
      <c r="K259" s="236">
        <v>38718</v>
      </c>
      <c r="L259" s="123" t="s">
        <v>808</v>
      </c>
      <c r="M259" s="123" t="s">
        <v>808</v>
      </c>
      <c r="N259" s="101"/>
      <c r="O259" s="121"/>
      <c r="P259" s="121">
        <v>14</v>
      </c>
      <c r="Q259" s="14">
        <f t="shared" si="14"/>
        <v>1</v>
      </c>
    </row>
    <row r="260" spans="1:256" ht="26.85" hidden="1" customHeight="1" x14ac:dyDescent="0.15">
      <c r="A260" s="143" t="s">
        <v>463</v>
      </c>
      <c r="B260" s="101" t="s">
        <v>461</v>
      </c>
      <c r="C260" s="101" t="s">
        <v>454</v>
      </c>
      <c r="D260" s="98" t="s">
        <v>759</v>
      </c>
      <c r="E260" s="99" t="s">
        <v>798</v>
      </c>
      <c r="F260" s="278" t="s">
        <v>799</v>
      </c>
      <c r="G260" s="101" t="s">
        <v>146</v>
      </c>
      <c r="H260" s="274" t="s">
        <v>150</v>
      </c>
      <c r="I260" s="235" t="s">
        <v>571</v>
      </c>
      <c r="J260" s="257">
        <v>2</v>
      </c>
      <c r="K260" s="236">
        <v>38718</v>
      </c>
      <c r="L260" s="123" t="s">
        <v>808</v>
      </c>
      <c r="M260" s="123" t="s">
        <v>808</v>
      </c>
      <c r="N260" s="101"/>
      <c r="O260" s="121"/>
      <c r="P260" s="121">
        <v>14</v>
      </c>
      <c r="Q260" s="14">
        <f t="shared" si="14"/>
        <v>1</v>
      </c>
    </row>
    <row r="261" spans="1:256" s="102" customFormat="1" ht="26.85" hidden="1" customHeight="1" x14ac:dyDescent="0.15">
      <c r="A261" s="143" t="s">
        <v>463</v>
      </c>
      <c r="B261" s="101" t="s">
        <v>461</v>
      </c>
      <c r="C261" s="101" t="s">
        <v>454</v>
      </c>
      <c r="D261" s="98" t="s">
        <v>759</v>
      </c>
      <c r="E261" s="99" t="s">
        <v>798</v>
      </c>
      <c r="F261" s="278" t="s">
        <v>799</v>
      </c>
      <c r="G261" s="101" t="s">
        <v>146</v>
      </c>
      <c r="H261" s="274" t="s">
        <v>150</v>
      </c>
      <c r="I261" s="235" t="s">
        <v>1396</v>
      </c>
      <c r="J261" s="257">
        <v>1</v>
      </c>
      <c r="K261" s="236">
        <v>38718</v>
      </c>
      <c r="L261" s="123" t="s">
        <v>808</v>
      </c>
      <c r="M261" s="123" t="s">
        <v>808</v>
      </c>
      <c r="N261" s="101"/>
      <c r="O261" s="125"/>
      <c r="P261" s="125">
        <v>15</v>
      </c>
      <c r="Q261" s="14">
        <f>COUNTIF($I$23:$I$549,I261)</f>
        <v>1</v>
      </c>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c r="DT261" s="14"/>
      <c r="DU261" s="14"/>
      <c r="DV261" s="14"/>
      <c r="DW261" s="14"/>
      <c r="DX261" s="14"/>
      <c r="DY261" s="14"/>
      <c r="DZ261" s="14"/>
      <c r="EA261" s="14"/>
      <c r="EB261" s="14"/>
      <c r="EC261" s="14"/>
      <c r="ED261" s="14"/>
      <c r="EE261" s="14"/>
      <c r="EF261" s="14"/>
      <c r="EG261" s="14"/>
      <c r="EH261" s="14"/>
      <c r="EI261" s="14"/>
      <c r="EJ261" s="14"/>
      <c r="EK261" s="14"/>
      <c r="EL261" s="14"/>
      <c r="EM261" s="14"/>
      <c r="EN261" s="14"/>
      <c r="EO261" s="14"/>
      <c r="EP261" s="14"/>
      <c r="EQ261" s="14"/>
      <c r="ER261" s="14"/>
      <c r="ES261" s="14"/>
      <c r="ET261" s="14"/>
      <c r="EU261" s="14"/>
      <c r="EV261" s="14"/>
      <c r="EW261" s="14"/>
      <c r="EX261" s="14"/>
      <c r="EY261" s="14"/>
      <c r="EZ261" s="14"/>
      <c r="FA261" s="14"/>
      <c r="FB261" s="14"/>
      <c r="FC261" s="14"/>
      <c r="FD261" s="14"/>
      <c r="FE261" s="14"/>
      <c r="FF261" s="14"/>
      <c r="FG261" s="14"/>
      <c r="FH261" s="14"/>
      <c r="FI261" s="14"/>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4"/>
      <c r="HD261" s="14"/>
      <c r="HE261" s="14"/>
      <c r="HF261" s="14"/>
      <c r="HG261" s="14"/>
      <c r="HH261" s="14"/>
      <c r="HI261" s="14"/>
      <c r="HJ261" s="14"/>
      <c r="HK261" s="14"/>
      <c r="HL261" s="14"/>
      <c r="HM261" s="14"/>
      <c r="HN261" s="14"/>
      <c r="HO261" s="14"/>
      <c r="HP261" s="14"/>
      <c r="HQ261" s="14"/>
      <c r="HR261" s="14"/>
      <c r="HS261" s="14"/>
      <c r="HT261" s="14"/>
      <c r="HU261" s="14"/>
      <c r="HV261" s="14"/>
      <c r="HW261" s="14"/>
      <c r="HX261" s="14"/>
      <c r="HY261" s="14"/>
      <c r="HZ261" s="14"/>
      <c r="IA261" s="14"/>
      <c r="IB261" s="14"/>
      <c r="IC261" s="14"/>
      <c r="ID261" s="14"/>
      <c r="IE261" s="14"/>
      <c r="IF261" s="14"/>
      <c r="IG261" s="14"/>
      <c r="IH261" s="14"/>
      <c r="II261" s="14"/>
      <c r="IJ261" s="14"/>
      <c r="IK261" s="14"/>
      <c r="IL261" s="14"/>
      <c r="IM261" s="14"/>
      <c r="IN261" s="14"/>
      <c r="IO261" s="14"/>
      <c r="IP261" s="14"/>
      <c r="IQ261" s="14"/>
      <c r="IR261" s="14"/>
      <c r="IS261" s="14"/>
      <c r="IT261" s="14"/>
      <c r="IU261" s="14"/>
      <c r="IV261" s="14"/>
    </row>
    <row r="262" spans="1:256" s="102" customFormat="1" ht="26.85" hidden="1" customHeight="1" x14ac:dyDescent="0.15">
      <c r="A262" s="143" t="s">
        <v>463</v>
      </c>
      <c r="B262" s="101" t="s">
        <v>461</v>
      </c>
      <c r="C262" s="101" t="s">
        <v>454</v>
      </c>
      <c r="D262" s="98" t="s">
        <v>621</v>
      </c>
      <c r="E262" s="284" t="s">
        <v>622</v>
      </c>
      <c r="F262" s="278" t="s">
        <v>799</v>
      </c>
      <c r="G262" s="101" t="s">
        <v>146</v>
      </c>
      <c r="H262" s="274" t="s">
        <v>150</v>
      </c>
      <c r="I262" s="235" t="s">
        <v>844</v>
      </c>
      <c r="J262" s="257">
        <v>1</v>
      </c>
      <c r="K262" s="236">
        <v>38718</v>
      </c>
      <c r="L262" s="123" t="s">
        <v>808</v>
      </c>
      <c r="M262" s="123" t="s">
        <v>808</v>
      </c>
      <c r="N262" s="101"/>
      <c r="O262" s="125"/>
      <c r="P262" s="125">
        <v>15</v>
      </c>
      <c r="Q262" s="14">
        <f>COUNTIF($I$23:$I$549,I262)</f>
        <v>1</v>
      </c>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c r="DT262" s="14"/>
      <c r="DU262" s="14"/>
      <c r="DV262" s="14"/>
      <c r="DW262" s="14"/>
      <c r="DX262" s="14"/>
      <c r="DY262" s="14"/>
      <c r="DZ262" s="14"/>
      <c r="EA262" s="14"/>
      <c r="EB262" s="14"/>
      <c r="EC262" s="14"/>
      <c r="ED262" s="14"/>
      <c r="EE262" s="14"/>
      <c r="EF262" s="14"/>
      <c r="EG262" s="14"/>
      <c r="EH262" s="14"/>
      <c r="EI262" s="14"/>
      <c r="EJ262" s="14"/>
      <c r="EK262" s="14"/>
      <c r="EL262" s="14"/>
      <c r="EM262" s="14"/>
      <c r="EN262" s="14"/>
      <c r="EO262" s="14"/>
      <c r="EP262" s="14"/>
      <c r="EQ262" s="14"/>
      <c r="ER262" s="14"/>
      <c r="ES262" s="14"/>
      <c r="ET262" s="14"/>
      <c r="EU262" s="14"/>
      <c r="EV262" s="1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14"/>
      <c r="HE262" s="14"/>
      <c r="HF262" s="14"/>
      <c r="HG262" s="14"/>
      <c r="HH262" s="14"/>
      <c r="HI262" s="14"/>
      <c r="HJ262" s="14"/>
      <c r="HK262" s="14"/>
      <c r="HL262" s="14"/>
      <c r="HM262" s="14"/>
      <c r="HN262" s="14"/>
      <c r="HO262" s="14"/>
      <c r="HP262" s="14"/>
      <c r="HQ262" s="14"/>
      <c r="HR262" s="14"/>
      <c r="HS262" s="14"/>
      <c r="HT262" s="14"/>
      <c r="HU262" s="14"/>
      <c r="HV262" s="14"/>
      <c r="HW262" s="14"/>
      <c r="HX262" s="14"/>
      <c r="HY262" s="14"/>
      <c r="HZ262" s="14"/>
      <c r="IA262" s="14"/>
      <c r="IB262" s="14"/>
      <c r="IC262" s="14"/>
      <c r="ID262" s="14"/>
      <c r="IE262" s="14"/>
      <c r="IF262" s="14"/>
      <c r="IG262" s="14"/>
      <c r="IH262" s="14"/>
      <c r="II262" s="14"/>
      <c r="IJ262" s="14"/>
      <c r="IK262" s="14"/>
      <c r="IL262" s="14"/>
      <c r="IM262" s="14"/>
      <c r="IN262" s="14"/>
      <c r="IO262" s="14"/>
      <c r="IP262" s="14"/>
      <c r="IQ262" s="14"/>
      <c r="IR262" s="14"/>
      <c r="IS262" s="14"/>
      <c r="IT262" s="14"/>
      <c r="IU262" s="14"/>
      <c r="IV262" s="14"/>
    </row>
    <row r="263" spans="1:256" s="102" customFormat="1" ht="26.85" hidden="1" customHeight="1" x14ac:dyDescent="0.15">
      <c r="A263" s="143" t="s">
        <v>463</v>
      </c>
      <c r="B263" s="101" t="s">
        <v>461</v>
      </c>
      <c r="C263" s="101" t="s">
        <v>454</v>
      </c>
      <c r="D263" s="98" t="s">
        <v>621</v>
      </c>
      <c r="E263" s="284" t="s">
        <v>622</v>
      </c>
      <c r="F263" s="278" t="s">
        <v>799</v>
      </c>
      <c r="G263" s="101" t="s">
        <v>146</v>
      </c>
      <c r="H263" s="274" t="s">
        <v>150</v>
      </c>
      <c r="I263" s="235" t="s">
        <v>846</v>
      </c>
      <c r="J263" s="257">
        <v>1</v>
      </c>
      <c r="K263" s="236">
        <v>38718</v>
      </c>
      <c r="L263" s="123" t="s">
        <v>808</v>
      </c>
      <c r="M263" s="123" t="s">
        <v>808</v>
      </c>
      <c r="N263" s="101"/>
      <c r="O263" s="125"/>
      <c r="P263" s="125">
        <v>15</v>
      </c>
      <c r="Q263" s="14">
        <f>COUNTIF($I$23:$I$549,I263)</f>
        <v>1</v>
      </c>
      <c r="R263" s="14"/>
      <c r="S263" s="14"/>
      <c r="T263" s="14"/>
      <c r="U263" s="14"/>
    </row>
    <row r="264" spans="1:256" s="102" customFormat="1" ht="26.85" hidden="1" customHeight="1" x14ac:dyDescent="0.15">
      <c r="A264" s="143" t="s">
        <v>463</v>
      </c>
      <c r="B264" s="101" t="s">
        <v>461</v>
      </c>
      <c r="C264" s="101" t="s">
        <v>454</v>
      </c>
      <c r="D264" s="98" t="s">
        <v>621</v>
      </c>
      <c r="E264" s="284" t="s">
        <v>622</v>
      </c>
      <c r="F264" s="278" t="s">
        <v>799</v>
      </c>
      <c r="G264" s="101" t="s">
        <v>146</v>
      </c>
      <c r="H264" s="274" t="s">
        <v>150</v>
      </c>
      <c r="I264" s="235" t="s">
        <v>1397</v>
      </c>
      <c r="J264" s="257">
        <v>1</v>
      </c>
      <c r="K264" s="236">
        <v>38718</v>
      </c>
      <c r="L264" s="123" t="s">
        <v>808</v>
      </c>
      <c r="M264" s="123" t="s">
        <v>808</v>
      </c>
      <c r="N264" s="101"/>
      <c r="O264" s="125"/>
      <c r="P264" s="125">
        <v>15</v>
      </c>
      <c r="Q264" s="14">
        <f>COUNTIF($I$23:$I$549,I264)</f>
        <v>1</v>
      </c>
      <c r="R264" s="14"/>
      <c r="S264" s="14"/>
      <c r="T264" s="14"/>
      <c r="U264" s="14"/>
    </row>
    <row r="265" spans="1:256" ht="26.85" hidden="1" customHeight="1" x14ac:dyDescent="0.15">
      <c r="A265" s="143" t="s">
        <v>463</v>
      </c>
      <c r="B265" s="101" t="s">
        <v>461</v>
      </c>
      <c r="C265" s="101" t="s">
        <v>454</v>
      </c>
      <c r="D265" s="98" t="s">
        <v>621</v>
      </c>
      <c r="E265" s="284" t="s">
        <v>622</v>
      </c>
      <c r="F265" s="278" t="s">
        <v>799</v>
      </c>
      <c r="G265" s="101" t="s">
        <v>146</v>
      </c>
      <c r="H265" s="274" t="s">
        <v>150</v>
      </c>
      <c r="I265" s="235" t="s">
        <v>1287</v>
      </c>
      <c r="J265" s="257">
        <v>1</v>
      </c>
      <c r="K265" s="237">
        <v>42095</v>
      </c>
      <c r="L265" s="123" t="s">
        <v>808</v>
      </c>
      <c r="M265" s="123" t="s">
        <v>808</v>
      </c>
      <c r="N265" s="101"/>
      <c r="O265" s="125"/>
      <c r="P265" s="125">
        <v>15</v>
      </c>
      <c r="Q265" s="14">
        <f>COUNTIF($I$23:$I$549,I265)</f>
        <v>1</v>
      </c>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c r="EA265" s="102"/>
      <c r="EB265" s="102"/>
      <c r="EC265" s="102"/>
      <c r="ED265" s="102"/>
      <c r="EE265" s="102"/>
      <c r="EF265" s="102"/>
      <c r="EG265" s="102"/>
      <c r="EH265" s="102"/>
      <c r="EI265" s="102"/>
      <c r="EJ265" s="102"/>
      <c r="EK265" s="102"/>
      <c r="EL265" s="102"/>
      <c r="EM265" s="102"/>
      <c r="EN265" s="102"/>
      <c r="EO265" s="102"/>
      <c r="EP265" s="102"/>
      <c r="EQ265" s="102"/>
      <c r="ER265" s="102"/>
      <c r="ES265" s="102"/>
      <c r="ET265" s="102"/>
      <c r="EU265" s="102"/>
      <c r="EV265" s="102"/>
      <c r="EW265" s="102"/>
      <c r="EX265" s="102"/>
      <c r="EY265" s="102"/>
      <c r="EZ265" s="102"/>
      <c r="FA265" s="102"/>
      <c r="FB265" s="102"/>
      <c r="FC265" s="102"/>
      <c r="FD265" s="102"/>
      <c r="FE265" s="102"/>
      <c r="FF265" s="102"/>
      <c r="FG265" s="102"/>
      <c r="FH265" s="102"/>
      <c r="FI265" s="102"/>
      <c r="FJ265" s="102"/>
      <c r="FK265" s="102"/>
      <c r="FL265" s="102"/>
      <c r="FM265" s="102"/>
      <c r="FN265" s="102"/>
      <c r="FO265" s="102"/>
      <c r="FP265" s="102"/>
      <c r="FQ265" s="102"/>
      <c r="FR265" s="102"/>
      <c r="FS265" s="102"/>
      <c r="FT265" s="102"/>
      <c r="FU265" s="102"/>
      <c r="FV265" s="102"/>
      <c r="FW265" s="102"/>
      <c r="FX265" s="102"/>
      <c r="FY265" s="102"/>
      <c r="FZ265" s="102"/>
      <c r="GA265" s="102"/>
      <c r="GB265" s="102"/>
      <c r="GC265" s="102"/>
      <c r="GD265" s="102"/>
      <c r="GE265" s="102"/>
      <c r="GF265" s="102"/>
      <c r="GG265" s="102"/>
      <c r="GH265" s="102"/>
      <c r="GI265" s="102"/>
      <c r="GJ265" s="102"/>
      <c r="GK265" s="102"/>
      <c r="GL265" s="102"/>
      <c r="GM265" s="102"/>
      <c r="GN265" s="102"/>
      <c r="GO265" s="102"/>
      <c r="GP265" s="102"/>
      <c r="GQ265" s="102"/>
      <c r="GR265" s="102"/>
      <c r="GS265" s="102"/>
      <c r="GT265" s="102"/>
      <c r="GU265" s="102"/>
      <c r="GV265" s="102"/>
      <c r="GW265" s="102"/>
      <c r="GX265" s="102"/>
      <c r="GY265" s="102"/>
      <c r="GZ265" s="102"/>
      <c r="HA265" s="102"/>
      <c r="HB265" s="102"/>
      <c r="HC265" s="102"/>
      <c r="HD265" s="102"/>
      <c r="HE265" s="102"/>
      <c r="HF265" s="102"/>
      <c r="HG265" s="102"/>
      <c r="HH265" s="102"/>
      <c r="HI265" s="102"/>
      <c r="HJ265" s="102"/>
      <c r="HK265" s="102"/>
      <c r="HL265" s="102"/>
      <c r="HM265" s="102"/>
      <c r="HN265" s="102"/>
      <c r="HO265" s="102"/>
      <c r="HP265" s="102"/>
      <c r="HQ265" s="102"/>
      <c r="HR265" s="102"/>
      <c r="HS265" s="102"/>
      <c r="HT265" s="102"/>
      <c r="HU265" s="102"/>
      <c r="HV265" s="102"/>
      <c r="HW265" s="102"/>
      <c r="HX265" s="102"/>
      <c r="HY265" s="102"/>
      <c r="HZ265" s="102"/>
      <c r="IA265" s="102"/>
      <c r="IB265" s="102"/>
      <c r="IC265" s="102"/>
      <c r="ID265" s="102"/>
      <c r="IE265" s="102"/>
      <c r="IF265" s="102"/>
      <c r="IG265" s="102"/>
      <c r="IH265" s="102"/>
      <c r="II265" s="102"/>
      <c r="IJ265" s="102"/>
      <c r="IK265" s="102"/>
      <c r="IL265" s="102"/>
      <c r="IM265" s="102"/>
      <c r="IN265" s="102"/>
      <c r="IO265" s="102"/>
      <c r="IP265" s="102"/>
      <c r="IQ265" s="102"/>
      <c r="IR265" s="102"/>
      <c r="IS265" s="102"/>
      <c r="IT265" s="102"/>
      <c r="IU265" s="102"/>
      <c r="IV265" s="102"/>
    </row>
    <row r="266" spans="1:256" ht="26.85" hidden="1" customHeight="1" x14ac:dyDescent="0.15">
      <c r="A266" s="143" t="s">
        <v>463</v>
      </c>
      <c r="B266" s="101" t="s">
        <v>461</v>
      </c>
      <c r="C266" s="101" t="s">
        <v>454</v>
      </c>
      <c r="D266" s="98" t="s">
        <v>759</v>
      </c>
      <c r="E266" s="99" t="s">
        <v>798</v>
      </c>
      <c r="F266" s="278" t="s">
        <v>799</v>
      </c>
      <c r="G266" s="101" t="s">
        <v>146</v>
      </c>
      <c r="H266" s="274" t="s">
        <v>150</v>
      </c>
      <c r="I266" s="235" t="s">
        <v>1452</v>
      </c>
      <c r="J266" s="257">
        <v>1</v>
      </c>
      <c r="K266" s="237">
        <v>42095</v>
      </c>
      <c r="L266" s="123" t="s">
        <v>808</v>
      </c>
      <c r="M266" s="123" t="s">
        <v>808</v>
      </c>
      <c r="N266" s="101"/>
      <c r="O266" s="121"/>
      <c r="P266" s="121">
        <v>19</v>
      </c>
      <c r="Q266" s="14">
        <f>COUNTIF($I$173:$I$549,I266)</f>
        <v>1</v>
      </c>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c r="EA266" s="102"/>
      <c r="EB266" s="102"/>
      <c r="EC266" s="102"/>
      <c r="ED266" s="102"/>
      <c r="EE266" s="102"/>
      <c r="EF266" s="102"/>
      <c r="EG266" s="102"/>
      <c r="EH266" s="102"/>
      <c r="EI266" s="102"/>
      <c r="EJ266" s="102"/>
      <c r="EK266" s="102"/>
      <c r="EL266" s="102"/>
      <c r="EM266" s="102"/>
      <c r="EN266" s="102"/>
      <c r="EO266" s="102"/>
      <c r="EP266" s="102"/>
      <c r="EQ266" s="102"/>
      <c r="ER266" s="102"/>
      <c r="ES266" s="102"/>
      <c r="ET266" s="102"/>
      <c r="EU266" s="102"/>
      <c r="EV266" s="102"/>
      <c r="EW266" s="102"/>
      <c r="EX266" s="102"/>
      <c r="EY266" s="102"/>
      <c r="EZ266" s="102"/>
      <c r="FA266" s="102"/>
      <c r="FB266" s="102"/>
      <c r="FC266" s="102"/>
      <c r="FD266" s="102"/>
      <c r="FE266" s="102"/>
      <c r="FF266" s="102"/>
      <c r="FG266" s="102"/>
      <c r="FH266" s="102"/>
      <c r="FI266" s="102"/>
      <c r="FJ266" s="102"/>
      <c r="FK266" s="102"/>
      <c r="FL266" s="102"/>
      <c r="FM266" s="102"/>
      <c r="FN266" s="102"/>
      <c r="FO266" s="102"/>
      <c r="FP266" s="102"/>
      <c r="FQ266" s="102"/>
      <c r="FR266" s="102"/>
      <c r="FS266" s="102"/>
      <c r="FT266" s="102"/>
      <c r="FU266" s="102"/>
      <c r="FV266" s="102"/>
      <c r="FW266" s="102"/>
      <c r="FX266" s="102"/>
      <c r="FY266" s="102"/>
      <c r="FZ266" s="102"/>
      <c r="GA266" s="102"/>
      <c r="GB266" s="102"/>
      <c r="GC266" s="102"/>
      <c r="GD266" s="102"/>
      <c r="GE266" s="102"/>
      <c r="GF266" s="102"/>
      <c r="GG266" s="102"/>
      <c r="GH266" s="102"/>
      <c r="GI266" s="102"/>
      <c r="GJ266" s="102"/>
      <c r="GK266" s="102"/>
      <c r="GL266" s="102"/>
      <c r="GM266" s="102"/>
      <c r="GN266" s="102"/>
      <c r="GO266" s="102"/>
      <c r="GP266" s="102"/>
      <c r="GQ266" s="102"/>
      <c r="GR266" s="102"/>
      <c r="GS266" s="102"/>
      <c r="GT266" s="102"/>
      <c r="GU266" s="102"/>
      <c r="GV266" s="102"/>
      <c r="GW266" s="102"/>
      <c r="GX266" s="102"/>
      <c r="GY266" s="102"/>
      <c r="GZ266" s="102"/>
      <c r="HA266" s="102"/>
      <c r="HB266" s="102"/>
      <c r="HC266" s="102"/>
      <c r="HD266" s="102"/>
      <c r="HE266" s="102"/>
      <c r="HF266" s="102"/>
      <c r="HG266" s="102"/>
      <c r="HH266" s="102"/>
      <c r="HI266" s="102"/>
      <c r="HJ266" s="102"/>
      <c r="HK266" s="102"/>
      <c r="HL266" s="102"/>
      <c r="HM266" s="102"/>
      <c r="HN266" s="102"/>
      <c r="HO266" s="102"/>
      <c r="HP266" s="102"/>
      <c r="HQ266" s="102"/>
      <c r="HR266" s="102"/>
      <c r="HS266" s="102"/>
      <c r="HT266" s="102"/>
      <c r="HU266" s="102"/>
      <c r="HV266" s="102"/>
      <c r="HW266" s="102"/>
      <c r="HX266" s="102"/>
      <c r="HY266" s="102"/>
      <c r="HZ266" s="102"/>
      <c r="IA266" s="102"/>
      <c r="IB266" s="102"/>
      <c r="IC266" s="102"/>
      <c r="ID266" s="102"/>
      <c r="IE266" s="102"/>
      <c r="IF266" s="102"/>
      <c r="IG266" s="102"/>
      <c r="IH266" s="102"/>
      <c r="II266" s="102"/>
      <c r="IJ266" s="102"/>
      <c r="IK266" s="102"/>
      <c r="IL266" s="102"/>
      <c r="IM266" s="102"/>
      <c r="IN266" s="102"/>
      <c r="IO266" s="102"/>
      <c r="IP266" s="102"/>
      <c r="IQ266" s="102"/>
      <c r="IR266" s="102"/>
      <c r="IS266" s="102"/>
      <c r="IT266" s="102"/>
      <c r="IU266" s="102"/>
      <c r="IV266" s="102"/>
    </row>
    <row r="267" spans="1:256" ht="26.85" hidden="1" customHeight="1" x14ac:dyDescent="0.15">
      <c r="A267" s="143" t="s">
        <v>463</v>
      </c>
      <c r="B267" s="101" t="s">
        <v>461</v>
      </c>
      <c r="C267" s="101" t="s">
        <v>455</v>
      </c>
      <c r="D267" s="98" t="s">
        <v>759</v>
      </c>
      <c r="E267" s="99" t="s">
        <v>798</v>
      </c>
      <c r="F267" s="278" t="s">
        <v>155</v>
      </c>
      <c r="G267" s="101" t="s">
        <v>146</v>
      </c>
      <c r="H267" s="286" t="s">
        <v>150</v>
      </c>
      <c r="I267" s="235" t="s">
        <v>1448</v>
      </c>
      <c r="J267" s="257">
        <v>1</v>
      </c>
      <c r="K267" s="236">
        <v>40269</v>
      </c>
      <c r="L267" s="123" t="s">
        <v>808</v>
      </c>
      <c r="M267" s="123" t="s">
        <v>808</v>
      </c>
      <c r="N267" s="101"/>
      <c r="O267" s="125"/>
      <c r="P267" s="125">
        <v>21</v>
      </c>
      <c r="Q267" s="14">
        <f>COUNTIF($I$23:$I$549,I319)</f>
        <v>1</v>
      </c>
    </row>
    <row r="268" spans="1:256" ht="26.85" hidden="1" customHeight="1" x14ac:dyDescent="0.15">
      <c r="A268" s="143" t="s">
        <v>463</v>
      </c>
      <c r="B268" s="101" t="s">
        <v>461</v>
      </c>
      <c r="C268" s="101" t="s">
        <v>455</v>
      </c>
      <c r="D268" s="98" t="s">
        <v>759</v>
      </c>
      <c r="E268" s="99" t="s">
        <v>798</v>
      </c>
      <c r="F268" s="100" t="s">
        <v>155</v>
      </c>
      <c r="G268" s="101" t="s">
        <v>147</v>
      </c>
      <c r="H268" s="274" t="s">
        <v>1453</v>
      </c>
      <c r="I268" s="235" t="s">
        <v>1395</v>
      </c>
      <c r="J268" s="257">
        <v>1</v>
      </c>
      <c r="K268" s="236">
        <v>39173</v>
      </c>
      <c r="L268" s="236">
        <v>42826</v>
      </c>
      <c r="M268" s="237">
        <v>42956</v>
      </c>
      <c r="N268" s="101"/>
      <c r="O268" s="121"/>
      <c r="P268" s="121">
        <v>21</v>
      </c>
      <c r="Q268" s="102">
        <f t="shared" ref="Q268:Q275" si="15">COUNTIF($I$173:$I$549,I268)</f>
        <v>1</v>
      </c>
      <c r="R268" s="102"/>
      <c r="S268" s="102"/>
      <c r="T268" s="102"/>
      <c r="U268" s="102"/>
    </row>
    <row r="269" spans="1:256" s="102" customFormat="1" ht="26.85" hidden="1" customHeight="1" x14ac:dyDescent="0.15">
      <c r="A269" s="143" t="s">
        <v>463</v>
      </c>
      <c r="B269" s="101" t="s">
        <v>461</v>
      </c>
      <c r="C269" s="101" t="s">
        <v>455</v>
      </c>
      <c r="D269" s="98" t="s">
        <v>759</v>
      </c>
      <c r="E269" s="99" t="s">
        <v>798</v>
      </c>
      <c r="F269" s="100" t="s">
        <v>155</v>
      </c>
      <c r="G269" s="101" t="s">
        <v>147</v>
      </c>
      <c r="H269" s="274" t="s">
        <v>1453</v>
      </c>
      <c r="I269" s="235" t="s">
        <v>296</v>
      </c>
      <c r="J269" s="257">
        <v>1</v>
      </c>
      <c r="K269" s="236">
        <v>39539</v>
      </c>
      <c r="L269" s="237">
        <f t="shared" ref="L269:L278" si="16">IF(H269="10年保存",IF(K269="","",DATE(YEAR(K269)+10,MONTH(K269)-MONTH(1),DAY(31)+1)),IF(H269="5年保存",IF(K269="","",DATE(YEAR(K269)+5,MONTH(K269)-MONTH(1),DAY(31)+1)),IF(H269="2年保存",IF(K269="","",DATE(YEAR(K269)+2,MONTH(K269)-MONTH(1),DAY(31)+1)),(""))))</f>
        <v>43191</v>
      </c>
      <c r="M269" s="237">
        <v>43322</v>
      </c>
      <c r="N269" s="101"/>
      <c r="O269" s="121"/>
      <c r="P269" s="121">
        <v>21</v>
      </c>
      <c r="Q269" s="14">
        <f t="shared" si="15"/>
        <v>1</v>
      </c>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14"/>
      <c r="DP269" s="14"/>
      <c r="DQ269" s="14"/>
      <c r="DR269" s="14"/>
      <c r="DS269" s="14"/>
      <c r="DT269" s="14"/>
      <c r="DU269" s="14"/>
      <c r="DV269" s="14"/>
      <c r="DW269" s="14"/>
      <c r="DX269" s="14"/>
      <c r="DY269" s="14"/>
      <c r="DZ269" s="14"/>
      <c r="EA269" s="14"/>
      <c r="EB269" s="14"/>
      <c r="EC269" s="14"/>
      <c r="ED269" s="14"/>
      <c r="EE269" s="14"/>
      <c r="EF269" s="14"/>
      <c r="EG269" s="14"/>
      <c r="EH269" s="14"/>
      <c r="EI269" s="14"/>
      <c r="EJ269" s="14"/>
      <c r="EK269" s="14"/>
      <c r="EL269" s="14"/>
      <c r="EM269" s="14"/>
      <c r="EN269" s="14"/>
      <c r="EO269" s="14"/>
      <c r="EP269" s="14"/>
      <c r="EQ269" s="14"/>
      <c r="ER269" s="14"/>
      <c r="ES269" s="14"/>
      <c r="ET269" s="14"/>
      <c r="EU269" s="14"/>
      <c r="EV269" s="14"/>
      <c r="EW269" s="14"/>
      <c r="EX269" s="14"/>
      <c r="EY269" s="14"/>
      <c r="EZ269" s="14"/>
      <c r="FA269" s="14"/>
      <c r="FB269" s="14"/>
      <c r="FC269" s="14"/>
      <c r="FD269" s="14"/>
      <c r="FE269" s="14"/>
      <c r="FF269" s="14"/>
      <c r="FG269" s="14"/>
      <c r="FH269" s="14"/>
      <c r="FI269" s="14"/>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4"/>
      <c r="HD269" s="14"/>
      <c r="HE269" s="14"/>
      <c r="HF269" s="14"/>
      <c r="HG269" s="14"/>
      <c r="HH269" s="14"/>
      <c r="HI269" s="14"/>
      <c r="HJ269" s="14"/>
      <c r="HK269" s="14"/>
      <c r="HL269" s="14"/>
      <c r="HM269" s="14"/>
      <c r="HN269" s="14"/>
      <c r="HO269" s="14"/>
      <c r="HP269" s="14"/>
      <c r="HQ269" s="14"/>
      <c r="HR269" s="14"/>
      <c r="HS269" s="14"/>
      <c r="HT269" s="14"/>
      <c r="HU269" s="14"/>
      <c r="HV269" s="14"/>
      <c r="HW269" s="14"/>
      <c r="HX269" s="14"/>
      <c r="HY269" s="14"/>
      <c r="HZ269" s="14"/>
      <c r="IA269" s="14"/>
      <c r="IB269" s="14"/>
      <c r="IC269" s="14"/>
      <c r="ID269" s="14"/>
      <c r="IE269" s="14"/>
      <c r="IF269" s="14"/>
      <c r="IG269" s="14"/>
      <c r="IH269" s="14"/>
      <c r="II269" s="14"/>
      <c r="IJ269" s="14"/>
      <c r="IK269" s="14"/>
      <c r="IL269" s="14"/>
      <c r="IM269" s="14"/>
      <c r="IN269" s="14"/>
      <c r="IO269" s="14"/>
      <c r="IP269" s="14"/>
      <c r="IQ269" s="14"/>
      <c r="IR269" s="14"/>
      <c r="IS269" s="14"/>
      <c r="IT269" s="14"/>
      <c r="IU269" s="14"/>
      <c r="IV269" s="14"/>
    </row>
    <row r="270" spans="1:256" s="102" customFormat="1" ht="26.85" hidden="1" customHeight="1" x14ac:dyDescent="0.15">
      <c r="A270" s="143" t="s">
        <v>463</v>
      </c>
      <c r="B270" s="101" t="s">
        <v>461</v>
      </c>
      <c r="C270" s="101" t="s">
        <v>455</v>
      </c>
      <c r="D270" s="98" t="s">
        <v>759</v>
      </c>
      <c r="E270" s="99" t="s">
        <v>798</v>
      </c>
      <c r="F270" s="100" t="s">
        <v>155</v>
      </c>
      <c r="G270" s="101" t="s">
        <v>147</v>
      </c>
      <c r="H270" s="274" t="s">
        <v>1453</v>
      </c>
      <c r="I270" s="235" t="s">
        <v>295</v>
      </c>
      <c r="J270" s="257">
        <v>1</v>
      </c>
      <c r="K270" s="236">
        <v>39904</v>
      </c>
      <c r="L270" s="237">
        <f t="shared" si="16"/>
        <v>43556</v>
      </c>
      <c r="M270" s="237">
        <v>43606</v>
      </c>
      <c r="N270" s="101"/>
      <c r="O270" s="121"/>
      <c r="P270" s="121">
        <v>21</v>
      </c>
      <c r="Q270" s="14">
        <f t="shared" si="15"/>
        <v>1</v>
      </c>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c r="CM270" s="14"/>
      <c r="CN270" s="14"/>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c r="DM270" s="14"/>
      <c r="DN270" s="14"/>
      <c r="DO270" s="14"/>
      <c r="DP270" s="14"/>
      <c r="DQ270" s="14"/>
      <c r="DR270" s="14"/>
      <c r="DS270" s="14"/>
      <c r="DT270" s="14"/>
      <c r="DU270" s="14"/>
      <c r="DV270" s="14"/>
      <c r="DW270" s="14"/>
      <c r="DX270" s="14"/>
      <c r="DY270" s="14"/>
      <c r="DZ270" s="14"/>
      <c r="EA270" s="14"/>
      <c r="EB270" s="14"/>
      <c r="EC270" s="14"/>
      <c r="ED270" s="14"/>
      <c r="EE270" s="14"/>
      <c r="EF270" s="14"/>
      <c r="EG270" s="14"/>
      <c r="EH270" s="14"/>
      <c r="EI270" s="14"/>
      <c r="EJ270" s="14"/>
      <c r="EK270" s="14"/>
      <c r="EL270" s="14"/>
      <c r="EM270" s="14"/>
      <c r="EN270" s="14"/>
      <c r="EO270" s="14"/>
      <c r="EP270" s="14"/>
      <c r="EQ270" s="14"/>
      <c r="ER270" s="14"/>
      <c r="ES270" s="14"/>
      <c r="ET270" s="14"/>
      <c r="EU270" s="14"/>
      <c r="EV270" s="14"/>
      <c r="EW270" s="14"/>
      <c r="EX270" s="14"/>
      <c r="EY270" s="14"/>
      <c r="EZ270" s="14"/>
      <c r="FA270" s="14"/>
      <c r="FB270" s="14"/>
      <c r="FC270" s="14"/>
      <c r="FD270" s="14"/>
      <c r="FE270" s="14"/>
      <c r="FF270" s="14"/>
      <c r="FG270" s="14"/>
      <c r="FH270" s="14"/>
      <c r="FI270" s="14"/>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4"/>
      <c r="HD270" s="14"/>
      <c r="HE270" s="14"/>
      <c r="HF270" s="14"/>
      <c r="HG270" s="14"/>
      <c r="HH270" s="14"/>
      <c r="HI270" s="14"/>
      <c r="HJ270" s="14"/>
      <c r="HK270" s="14"/>
      <c r="HL270" s="14"/>
      <c r="HM270" s="14"/>
      <c r="HN270" s="14"/>
      <c r="HO270" s="14"/>
      <c r="HP270" s="14"/>
      <c r="HQ270" s="14"/>
      <c r="HR270" s="14"/>
      <c r="HS270" s="14"/>
      <c r="HT270" s="14"/>
      <c r="HU270" s="14"/>
      <c r="HV270" s="14"/>
      <c r="HW270" s="14"/>
      <c r="HX270" s="14"/>
      <c r="HY270" s="14"/>
      <c r="HZ270" s="14"/>
      <c r="IA270" s="14"/>
      <c r="IB270" s="14"/>
      <c r="IC270" s="14"/>
      <c r="ID270" s="14"/>
      <c r="IE270" s="14"/>
      <c r="IF270" s="14"/>
      <c r="IG270" s="14"/>
      <c r="IH270" s="14"/>
      <c r="II270" s="14"/>
      <c r="IJ270" s="14"/>
      <c r="IK270" s="14"/>
      <c r="IL270" s="14"/>
      <c r="IM270" s="14"/>
      <c r="IN270" s="14"/>
      <c r="IO270" s="14"/>
      <c r="IP270" s="14"/>
      <c r="IQ270" s="14"/>
      <c r="IR270" s="14"/>
      <c r="IS270" s="14"/>
      <c r="IT270" s="14"/>
      <c r="IU270" s="14"/>
      <c r="IV270" s="14"/>
    </row>
    <row r="271" spans="1:256" s="102" customFormat="1" ht="26.85" hidden="1" customHeight="1" x14ac:dyDescent="0.15">
      <c r="A271" s="143" t="s">
        <v>463</v>
      </c>
      <c r="B271" s="101" t="s">
        <v>461</v>
      </c>
      <c r="C271" s="101" t="s">
        <v>455</v>
      </c>
      <c r="D271" s="98" t="s">
        <v>759</v>
      </c>
      <c r="E271" s="99" t="s">
        <v>798</v>
      </c>
      <c r="F271" s="100" t="s">
        <v>155</v>
      </c>
      <c r="G271" s="101" t="s">
        <v>147</v>
      </c>
      <c r="H271" s="274" t="s">
        <v>1453</v>
      </c>
      <c r="I271" s="235" t="s">
        <v>294</v>
      </c>
      <c r="J271" s="257">
        <v>1</v>
      </c>
      <c r="K271" s="236">
        <v>40269</v>
      </c>
      <c r="L271" s="237">
        <f t="shared" si="16"/>
        <v>43922</v>
      </c>
      <c r="M271" s="237">
        <v>43980</v>
      </c>
      <c r="N271" s="101"/>
      <c r="O271" s="121"/>
      <c r="P271" s="121">
        <v>21</v>
      </c>
      <c r="Q271" s="14">
        <f t="shared" si="15"/>
        <v>1</v>
      </c>
      <c r="R271" s="14"/>
      <c r="S271" s="14"/>
      <c r="T271" s="14"/>
      <c r="U271" s="14"/>
    </row>
    <row r="272" spans="1:256" s="102" customFormat="1" ht="26.85" hidden="1" customHeight="1" x14ac:dyDescent="0.15">
      <c r="A272" s="143" t="s">
        <v>463</v>
      </c>
      <c r="B272" s="101" t="s">
        <v>461</v>
      </c>
      <c r="C272" s="101" t="s">
        <v>455</v>
      </c>
      <c r="D272" s="98" t="s">
        <v>759</v>
      </c>
      <c r="E272" s="99" t="s">
        <v>798</v>
      </c>
      <c r="F272" s="100" t="s">
        <v>155</v>
      </c>
      <c r="G272" s="101" t="s">
        <v>147</v>
      </c>
      <c r="H272" s="274" t="s">
        <v>1453</v>
      </c>
      <c r="I272" s="235" t="s">
        <v>293</v>
      </c>
      <c r="J272" s="257">
        <v>1</v>
      </c>
      <c r="K272" s="236">
        <v>40634</v>
      </c>
      <c r="L272" s="237">
        <f t="shared" si="16"/>
        <v>44287</v>
      </c>
      <c r="M272" s="237">
        <v>44526</v>
      </c>
      <c r="N272" s="101"/>
      <c r="O272" s="121"/>
      <c r="P272" s="121">
        <v>21</v>
      </c>
      <c r="Q272" s="14">
        <f t="shared" si="15"/>
        <v>1</v>
      </c>
      <c r="R272" s="14"/>
      <c r="S272" s="14"/>
      <c r="T272" s="14"/>
      <c r="U272" s="14"/>
    </row>
    <row r="273" spans="1:256" s="102" customFormat="1" ht="26.85" hidden="1" customHeight="1" x14ac:dyDescent="0.15">
      <c r="A273" s="143" t="s">
        <v>463</v>
      </c>
      <c r="B273" s="101" t="s">
        <v>461</v>
      </c>
      <c r="C273" s="101" t="s">
        <v>455</v>
      </c>
      <c r="D273" s="98" t="s">
        <v>759</v>
      </c>
      <c r="E273" s="99" t="s">
        <v>798</v>
      </c>
      <c r="F273" s="100" t="s">
        <v>155</v>
      </c>
      <c r="G273" s="101" t="s">
        <v>147</v>
      </c>
      <c r="H273" s="274" t="s">
        <v>1453</v>
      </c>
      <c r="I273" s="235" t="s">
        <v>292</v>
      </c>
      <c r="J273" s="257">
        <v>1</v>
      </c>
      <c r="K273" s="236">
        <v>41000</v>
      </c>
      <c r="L273" s="237">
        <f t="shared" si="16"/>
        <v>44652</v>
      </c>
      <c r="M273" s="237">
        <v>44923</v>
      </c>
      <c r="N273" s="101"/>
      <c r="O273" s="121"/>
      <c r="P273" s="121">
        <v>21</v>
      </c>
      <c r="Q273" s="14">
        <f t="shared" si="15"/>
        <v>1</v>
      </c>
      <c r="R273" s="14"/>
      <c r="S273" s="14"/>
      <c r="T273" s="14"/>
      <c r="U273" s="14"/>
    </row>
    <row r="274" spans="1:256" s="102" customFormat="1" ht="26.85" hidden="1" customHeight="1" x14ac:dyDescent="0.15">
      <c r="A274" s="143" t="s">
        <v>463</v>
      </c>
      <c r="B274" s="101" t="s">
        <v>461</v>
      </c>
      <c r="C274" s="101" t="s">
        <v>455</v>
      </c>
      <c r="D274" s="98" t="s">
        <v>759</v>
      </c>
      <c r="E274" s="99" t="s">
        <v>798</v>
      </c>
      <c r="F274" s="100" t="s">
        <v>155</v>
      </c>
      <c r="G274" s="101" t="s">
        <v>147</v>
      </c>
      <c r="H274" s="274" t="s">
        <v>1453</v>
      </c>
      <c r="I274" s="235" t="s">
        <v>1269</v>
      </c>
      <c r="J274" s="257">
        <v>1</v>
      </c>
      <c r="K274" s="236">
        <v>41365</v>
      </c>
      <c r="L274" s="237">
        <f t="shared" si="16"/>
        <v>45017</v>
      </c>
      <c r="M274" s="237">
        <v>45288</v>
      </c>
      <c r="N274" s="101"/>
      <c r="O274" s="121"/>
      <c r="P274" s="121">
        <v>21</v>
      </c>
      <c r="Q274" s="14">
        <f t="shared" si="15"/>
        <v>1</v>
      </c>
      <c r="R274" s="14"/>
      <c r="S274" s="14"/>
      <c r="T274" s="14"/>
      <c r="U274" s="14"/>
    </row>
    <row r="275" spans="1:256" s="102" customFormat="1" ht="26.85" hidden="1" customHeight="1" x14ac:dyDescent="0.15">
      <c r="A275" s="143" t="s">
        <v>463</v>
      </c>
      <c r="B275" s="101" t="s">
        <v>461</v>
      </c>
      <c r="C275" s="101" t="s">
        <v>455</v>
      </c>
      <c r="D275" s="98" t="s">
        <v>759</v>
      </c>
      <c r="E275" s="99" t="s">
        <v>798</v>
      </c>
      <c r="F275" s="100" t="s">
        <v>155</v>
      </c>
      <c r="G275" s="101" t="s">
        <v>147</v>
      </c>
      <c r="H275" s="274" t="s">
        <v>1453</v>
      </c>
      <c r="I275" s="235" t="s">
        <v>1268</v>
      </c>
      <c r="J275" s="257">
        <v>1</v>
      </c>
      <c r="K275" s="236">
        <v>41730</v>
      </c>
      <c r="L275" s="237">
        <f t="shared" si="16"/>
        <v>45383</v>
      </c>
      <c r="M275" s="123">
        <v>45434</v>
      </c>
      <c r="N275" s="101"/>
      <c r="O275" s="121"/>
      <c r="P275" s="121">
        <v>21</v>
      </c>
      <c r="Q275" s="14">
        <f t="shared" si="15"/>
        <v>1</v>
      </c>
      <c r="R275" s="14"/>
      <c r="S275" s="14"/>
      <c r="T275" s="14"/>
      <c r="U275" s="14"/>
    </row>
    <row r="276" spans="1:256" s="102" customFormat="1" ht="26.85" customHeight="1" x14ac:dyDescent="0.15">
      <c r="A276" s="143" t="s">
        <v>463</v>
      </c>
      <c r="B276" s="101" t="s">
        <v>461</v>
      </c>
      <c r="C276" s="101" t="s">
        <v>455</v>
      </c>
      <c r="D276" s="98" t="s">
        <v>759</v>
      </c>
      <c r="E276" s="99" t="s">
        <v>798</v>
      </c>
      <c r="F276" s="100" t="s">
        <v>155</v>
      </c>
      <c r="G276" s="101" t="s">
        <v>147</v>
      </c>
      <c r="H276" s="274" t="s">
        <v>151</v>
      </c>
      <c r="I276" s="235" t="s">
        <v>1620</v>
      </c>
      <c r="J276" s="257">
        <v>1</v>
      </c>
      <c r="K276" s="236">
        <v>42095</v>
      </c>
      <c r="L276" s="237">
        <f t="shared" si="16"/>
        <v>45748</v>
      </c>
      <c r="M276" s="237"/>
      <c r="N276" s="101"/>
      <c r="O276" s="121"/>
      <c r="P276" s="121"/>
      <c r="Q276" s="14"/>
      <c r="R276" s="14"/>
      <c r="S276" s="14"/>
      <c r="T276" s="14"/>
      <c r="U276" s="14"/>
    </row>
    <row r="277" spans="1:256" s="102" customFormat="1" ht="26.85" customHeight="1" x14ac:dyDescent="0.15">
      <c r="A277" s="143" t="s">
        <v>463</v>
      </c>
      <c r="B277" s="101" t="s">
        <v>461</v>
      </c>
      <c r="C277" s="101" t="s">
        <v>455</v>
      </c>
      <c r="D277" s="98" t="s">
        <v>759</v>
      </c>
      <c r="E277" s="99" t="s">
        <v>798</v>
      </c>
      <c r="F277" s="100" t="s">
        <v>155</v>
      </c>
      <c r="G277" s="101" t="s">
        <v>147</v>
      </c>
      <c r="H277" s="274" t="s">
        <v>151</v>
      </c>
      <c r="I277" s="235" t="s">
        <v>1621</v>
      </c>
      <c r="J277" s="257">
        <v>2</v>
      </c>
      <c r="K277" s="236">
        <v>42461</v>
      </c>
      <c r="L277" s="237">
        <f t="shared" si="16"/>
        <v>46113</v>
      </c>
      <c r="M277" s="237"/>
      <c r="N277" s="101"/>
      <c r="O277" s="121"/>
      <c r="P277" s="121"/>
      <c r="Q277" s="14"/>
      <c r="R277" s="14"/>
      <c r="S277" s="14"/>
      <c r="T277" s="14"/>
      <c r="U277" s="14"/>
    </row>
    <row r="278" spans="1:256" s="102" customFormat="1" ht="26.85" customHeight="1" x14ac:dyDescent="0.15">
      <c r="A278" s="143" t="s">
        <v>463</v>
      </c>
      <c r="B278" s="101" t="s">
        <v>461</v>
      </c>
      <c r="C278" s="101" t="s">
        <v>455</v>
      </c>
      <c r="D278" s="98" t="s">
        <v>759</v>
      </c>
      <c r="E278" s="99" t="s">
        <v>798</v>
      </c>
      <c r="F278" s="100" t="s">
        <v>155</v>
      </c>
      <c r="G278" s="101" t="s">
        <v>147</v>
      </c>
      <c r="H278" s="274" t="s">
        <v>151</v>
      </c>
      <c r="I278" s="235" t="s">
        <v>1622</v>
      </c>
      <c r="J278" s="257">
        <v>2</v>
      </c>
      <c r="K278" s="236">
        <v>42826</v>
      </c>
      <c r="L278" s="237">
        <f t="shared" si="16"/>
        <v>46478</v>
      </c>
      <c r="M278" s="237"/>
      <c r="N278" s="101"/>
      <c r="O278" s="121"/>
      <c r="P278" s="121"/>
      <c r="Q278" s="14"/>
      <c r="R278" s="14"/>
      <c r="S278" s="14"/>
      <c r="T278" s="14"/>
      <c r="U278" s="14"/>
    </row>
    <row r="279" spans="1:256" s="102" customFormat="1" ht="26.85" customHeight="1" x14ac:dyDescent="0.15">
      <c r="A279" s="143" t="s">
        <v>463</v>
      </c>
      <c r="B279" s="101" t="s">
        <v>461</v>
      </c>
      <c r="C279" s="101" t="s">
        <v>455</v>
      </c>
      <c r="D279" s="98" t="str">
        <f>IF(A279="","",VLOOKUP(A279,[1]Rink!$A$2:$B$17,2,FALSE))</f>
        <v>建設</v>
      </c>
      <c r="E279" s="99" t="str">
        <f>IF(D279="共通",VLOOKUP(B279,[1]Rink!$C$2:$D$5,2,FALSE),IF(D279="総務",VLOOKUP(B279,[1]Rink!$C$8:$D$16,2,FALSE),IF(D279="人事",VLOOKUP(B279,[1]Rink!$C$19:$D$24,2,FALSE),IF(D279="財務",VLOOKUP(B279,[1]Rink!$C$27:$D$35,2,FALSE),IF(D279="税務",VLOOKUP(B279,[1]Rink!$C$38:$D$44,2,FALSE),IF(D279="住民",VLOOKUP(B279,[1]Rink!$C$47:$D$54,2,FALSE),IF(D279="福祉",VLOOKUP(B279,[1]Rink!$C$57:$D$65,2,FALSE),(""))))))))&amp;IF(D279="保健",VLOOKUP(B279,[1]Rink!$C$68:$D$74,2,FALSE),IF(D279="環境",VLOOKUP(B279,[1]Rink!$C$77:$D$81,2,FALSE),IF(D279="産業",VLOOKUP(B279,[1]Rink!$C$84:$D$92,2,FALSE),IF(D279="建設",VLOOKUP(B279,[1]Rink!$C$95:$D$105,2,FALSE),IF(D279="教育文化",VLOOKUP(B279,[1]Rink!$C$108:$D$115,2,FALSE),IF(D279="議会",VLOOKUP(B279,[1]Rink!$C$118:$D$123,2,FALSE),IF(D279="消防",VLOOKUP(B279,[1]Rink!$C$126:$D$131,2,FALSE),(""))))))))&amp;IF(D279="水道",VLOOKUP(B279,[1]Rink!$C$134:$D$138,2,FALSE),IF(D279="水道",VLOOKUP(B279,[1]Rink!$C$134:$D$138,2,FALSE),IF(D279="委員会等",VLOOKUP(B279,[1]Rink!$C$141:$D$146,2,FALSE),(""))))</f>
        <v>下水道</v>
      </c>
      <c r="F279" s="100" t="s">
        <v>155</v>
      </c>
      <c r="G279" s="101" t="s">
        <v>147</v>
      </c>
      <c r="H279" s="274" t="str">
        <f t="shared" ref="H279:H280" si="17">IF(G279="","",VLOOKUP(G279,$B$2:$C$5,2,FALSE))</f>
        <v>10年保存</v>
      </c>
      <c r="I279" s="235" t="s">
        <v>1683</v>
      </c>
      <c r="J279" s="257">
        <v>1</v>
      </c>
      <c r="K279" s="275">
        <v>43191</v>
      </c>
      <c r="L279" s="237">
        <f t="shared" ref="L279:L284" si="18">IF(H279="10年保存",IF(K279="","",DATE(YEAR(K279)+10,MONTH(K279)-MONTH(1),DAY(31)+1)),IF(H279="5年保存",IF(K279="","",DATE(YEAR(K279)+5,MONTH(K279)-MONTH(1),DAY(31)+1)),IF(H279="2年保存",IF(K279="","",DATE(YEAR(K279)+2,MONTH(K279)-MONTH(1),DAY(31)+1)),(""))))</f>
        <v>46844</v>
      </c>
      <c r="M279" s="237"/>
      <c r="N279" s="276"/>
      <c r="O279" s="121"/>
      <c r="P279" s="121"/>
      <c r="Q279" s="14"/>
      <c r="R279" s="14"/>
      <c r="S279" s="14"/>
      <c r="T279" s="14"/>
      <c r="U279" s="14"/>
    </row>
    <row r="280" spans="1:256" s="102" customFormat="1" ht="26.85" customHeight="1" x14ac:dyDescent="0.15">
      <c r="A280" s="143" t="s">
        <v>463</v>
      </c>
      <c r="B280" s="101" t="s">
        <v>461</v>
      </c>
      <c r="C280" s="101" t="s">
        <v>455</v>
      </c>
      <c r="D280" s="98" t="str">
        <f>IF(A280="","",VLOOKUP(A280,[1]Rink!$A$2:$B$17,2,FALSE))</f>
        <v>建設</v>
      </c>
      <c r="E280" s="99" t="str">
        <f>IF(D280="共通",VLOOKUP(B280,[1]Rink!$C$2:$D$5,2,FALSE),IF(D280="総務",VLOOKUP(B280,[1]Rink!$C$8:$D$16,2,FALSE),IF(D280="人事",VLOOKUP(B280,[1]Rink!$C$19:$D$24,2,FALSE),IF(D280="財務",VLOOKUP(B280,[1]Rink!$C$27:$D$35,2,FALSE),IF(D280="税務",VLOOKUP(B280,[1]Rink!$C$38:$D$44,2,FALSE),IF(D280="住民",VLOOKUP(B280,[1]Rink!$C$47:$D$54,2,FALSE),IF(D280="福祉",VLOOKUP(B280,[1]Rink!$C$57:$D$65,2,FALSE),(""))))))))&amp;IF(D280="保健",VLOOKUP(B280,[1]Rink!$C$68:$D$74,2,FALSE),IF(D280="環境",VLOOKUP(B280,[1]Rink!$C$77:$D$81,2,FALSE),IF(D280="産業",VLOOKUP(B280,[1]Rink!$C$84:$D$92,2,FALSE),IF(D280="建設",VLOOKUP(B280,[1]Rink!$C$95:$D$105,2,FALSE),IF(D280="教育文化",VLOOKUP(B280,[1]Rink!$C$108:$D$115,2,FALSE),IF(D280="議会",VLOOKUP(B280,[1]Rink!$C$118:$D$123,2,FALSE),IF(D280="消防",VLOOKUP(B280,[1]Rink!$C$126:$D$131,2,FALSE),(""))))))))&amp;IF(D280="水道",VLOOKUP(B280,[1]Rink!$C$134:$D$138,2,FALSE),IF(D280="水道",VLOOKUP(B280,[1]Rink!$C$134:$D$138,2,FALSE),IF(D280="委員会等",VLOOKUP(B280,[1]Rink!$C$141:$D$146,2,FALSE),(""))))</f>
        <v>下水道</v>
      </c>
      <c r="F280" s="100" t="s">
        <v>155</v>
      </c>
      <c r="G280" s="101" t="s">
        <v>147</v>
      </c>
      <c r="H280" s="274" t="str">
        <f t="shared" si="17"/>
        <v>10年保存</v>
      </c>
      <c r="I280" s="235" t="s">
        <v>1717</v>
      </c>
      <c r="J280" s="257">
        <v>3</v>
      </c>
      <c r="K280" s="275">
        <v>43556</v>
      </c>
      <c r="L280" s="237">
        <f t="shared" si="18"/>
        <v>47209</v>
      </c>
      <c r="M280" s="237"/>
      <c r="N280" s="276"/>
      <c r="O280" s="121"/>
      <c r="P280" s="121"/>
      <c r="Q280" s="14"/>
      <c r="R280" s="14"/>
      <c r="S280" s="14"/>
      <c r="T280" s="14"/>
      <c r="U280" s="14"/>
    </row>
    <row r="281" spans="1:256" s="102" customFormat="1" ht="26.85" customHeight="1" x14ac:dyDescent="0.15">
      <c r="A281" s="143" t="s">
        <v>463</v>
      </c>
      <c r="B281" s="101" t="s">
        <v>461</v>
      </c>
      <c r="C281" s="101" t="s">
        <v>455</v>
      </c>
      <c r="D281" s="98" t="str">
        <f>IF(A281="","",VLOOKUP(A281,[1]Rink!$A$2:$B$17,2,FALSE))</f>
        <v>建設</v>
      </c>
      <c r="E281" s="99" t="s">
        <v>798</v>
      </c>
      <c r="F281" s="100" t="s">
        <v>155</v>
      </c>
      <c r="G281" s="101" t="s">
        <v>147</v>
      </c>
      <c r="H281" s="274" t="str">
        <f t="shared" ref="H281:H282" si="19">IF(G281="","",VLOOKUP(G281,$B$2:$C$5,2,FALSE))</f>
        <v>10年保存</v>
      </c>
      <c r="I281" s="235" t="s">
        <v>1734</v>
      </c>
      <c r="J281" s="257">
        <v>3</v>
      </c>
      <c r="K281" s="275">
        <v>43922</v>
      </c>
      <c r="L281" s="237">
        <f t="shared" si="18"/>
        <v>47574</v>
      </c>
      <c r="M281" s="237"/>
      <c r="N281" s="276"/>
      <c r="O281" s="121"/>
      <c r="P281" s="121"/>
      <c r="Q281" s="14"/>
      <c r="R281" s="14"/>
      <c r="S281" s="14"/>
      <c r="T281" s="14"/>
      <c r="U281" s="14"/>
    </row>
    <row r="282" spans="1:256" s="102" customFormat="1" ht="26.85" customHeight="1" x14ac:dyDescent="0.15">
      <c r="A282" s="143" t="s">
        <v>468</v>
      </c>
      <c r="B282" s="101" t="s">
        <v>458</v>
      </c>
      <c r="C282" s="101" t="s">
        <v>455</v>
      </c>
      <c r="D282" s="98" t="s">
        <v>1859</v>
      </c>
      <c r="E282" s="99" t="s">
        <v>798</v>
      </c>
      <c r="F282" s="100" t="s">
        <v>155</v>
      </c>
      <c r="G282" s="101" t="s">
        <v>147</v>
      </c>
      <c r="H282" s="274" t="str">
        <f t="shared" si="19"/>
        <v>10年保存</v>
      </c>
      <c r="I282" s="235" t="s">
        <v>1815</v>
      </c>
      <c r="J282" s="257">
        <v>4</v>
      </c>
      <c r="K282" s="275">
        <v>44287</v>
      </c>
      <c r="L282" s="237">
        <f t="shared" si="18"/>
        <v>47939</v>
      </c>
      <c r="M282" s="237"/>
      <c r="N282" s="276"/>
      <c r="O282" s="121"/>
      <c r="P282" s="121"/>
      <c r="Q282" s="14"/>
      <c r="R282" s="14"/>
      <c r="S282" s="14"/>
      <c r="T282" s="14"/>
      <c r="U282" s="14"/>
    </row>
    <row r="283" spans="1:256" ht="26.85" customHeight="1" x14ac:dyDescent="0.15">
      <c r="A283" s="143" t="s">
        <v>468</v>
      </c>
      <c r="B283" s="101" t="s">
        <v>458</v>
      </c>
      <c r="C283" s="101" t="s">
        <v>455</v>
      </c>
      <c r="D283" s="98" t="s">
        <v>1859</v>
      </c>
      <c r="E283" s="99" t="s">
        <v>798</v>
      </c>
      <c r="F283" s="100" t="s">
        <v>155</v>
      </c>
      <c r="G283" s="101" t="s">
        <v>147</v>
      </c>
      <c r="H283" s="274" t="str">
        <f>IF(G283="","",VLOOKUP(G283,$B$2:$C$5,2,FALSE))</f>
        <v>10年保存</v>
      </c>
      <c r="I283" s="235" t="s">
        <v>1819</v>
      </c>
      <c r="J283" s="257">
        <v>3</v>
      </c>
      <c r="K283" s="275">
        <v>44652</v>
      </c>
      <c r="L283" s="237">
        <f t="shared" si="18"/>
        <v>48305</v>
      </c>
      <c r="M283" s="237"/>
      <c r="N283" s="276"/>
      <c r="O283" s="121"/>
      <c r="P283" s="121"/>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c r="EA283" s="102"/>
      <c r="EB283" s="102"/>
      <c r="EC283" s="102"/>
      <c r="ED283" s="102"/>
      <c r="EE283" s="102"/>
      <c r="EF283" s="102"/>
      <c r="EG283" s="102"/>
      <c r="EH283" s="102"/>
      <c r="EI283" s="102"/>
      <c r="EJ283" s="102"/>
      <c r="EK283" s="102"/>
      <c r="EL283" s="102"/>
      <c r="EM283" s="102"/>
      <c r="EN283" s="102"/>
      <c r="EO283" s="102"/>
      <c r="EP283" s="102"/>
      <c r="EQ283" s="102"/>
      <c r="ER283" s="102"/>
      <c r="ES283" s="102"/>
      <c r="ET283" s="102"/>
      <c r="EU283" s="102"/>
      <c r="EV283" s="102"/>
      <c r="EW283" s="102"/>
      <c r="EX283" s="102"/>
      <c r="EY283" s="102"/>
      <c r="EZ283" s="102"/>
      <c r="FA283" s="102"/>
      <c r="FB283" s="102"/>
      <c r="FC283" s="102"/>
      <c r="FD283" s="102"/>
      <c r="FE283" s="102"/>
      <c r="FF283" s="102"/>
      <c r="FG283" s="102"/>
      <c r="FH283" s="102"/>
      <c r="FI283" s="102"/>
      <c r="FJ283" s="102"/>
      <c r="FK283" s="102"/>
      <c r="FL283" s="102"/>
      <c r="FM283" s="102"/>
      <c r="FN283" s="102"/>
      <c r="FO283" s="102"/>
      <c r="FP283" s="102"/>
      <c r="FQ283" s="102"/>
      <c r="FR283" s="102"/>
      <c r="FS283" s="102"/>
      <c r="FT283" s="102"/>
      <c r="FU283" s="102"/>
      <c r="FV283" s="102"/>
      <c r="FW283" s="102"/>
      <c r="FX283" s="102"/>
      <c r="FY283" s="102"/>
      <c r="FZ283" s="102"/>
      <c r="GA283" s="102"/>
      <c r="GB283" s="102"/>
      <c r="GC283" s="102"/>
      <c r="GD283" s="102"/>
      <c r="GE283" s="102"/>
      <c r="GF283" s="102"/>
      <c r="GG283" s="102"/>
      <c r="GH283" s="102"/>
      <c r="GI283" s="102"/>
      <c r="GJ283" s="102"/>
      <c r="GK283" s="102"/>
      <c r="GL283" s="102"/>
      <c r="GM283" s="102"/>
      <c r="GN283" s="102"/>
      <c r="GO283" s="102"/>
      <c r="GP283" s="102"/>
      <c r="GQ283" s="102"/>
      <c r="GR283" s="102"/>
      <c r="GS283" s="102"/>
      <c r="GT283" s="102"/>
      <c r="GU283" s="102"/>
      <c r="GV283" s="102"/>
      <c r="GW283" s="102"/>
      <c r="GX283" s="102"/>
      <c r="GY283" s="102"/>
      <c r="GZ283" s="102"/>
      <c r="HA283" s="102"/>
      <c r="HB283" s="102"/>
      <c r="HC283" s="102"/>
      <c r="HD283" s="102"/>
      <c r="HE283" s="102"/>
      <c r="HF283" s="102"/>
      <c r="HG283" s="102"/>
      <c r="HH283" s="102"/>
      <c r="HI283" s="102"/>
      <c r="HJ283" s="102"/>
      <c r="HK283" s="102"/>
      <c r="HL283" s="102"/>
      <c r="HM283" s="102"/>
      <c r="HN283" s="102"/>
      <c r="HO283" s="102"/>
      <c r="HP283" s="102"/>
      <c r="HQ283" s="102"/>
      <c r="HR283" s="102"/>
      <c r="HS283" s="102"/>
      <c r="HT283" s="102"/>
      <c r="HU283" s="102"/>
      <c r="HV283" s="102"/>
      <c r="HW283" s="102"/>
      <c r="HX283" s="102"/>
      <c r="HY283" s="102"/>
      <c r="HZ283" s="102"/>
      <c r="IA283" s="102"/>
      <c r="IB283" s="102"/>
      <c r="IC283" s="102"/>
      <c r="ID283" s="102"/>
      <c r="IE283" s="102"/>
      <c r="IF283" s="102"/>
      <c r="IG283" s="102"/>
      <c r="IH283" s="102"/>
      <c r="II283" s="102"/>
      <c r="IJ283" s="102"/>
      <c r="IK283" s="102"/>
      <c r="IL283" s="102"/>
      <c r="IM283" s="102"/>
      <c r="IN283" s="102"/>
      <c r="IO283" s="102"/>
      <c r="IP283" s="102"/>
      <c r="IQ283" s="102"/>
      <c r="IR283" s="102"/>
      <c r="IS283" s="102"/>
      <c r="IT283" s="102"/>
      <c r="IU283" s="102"/>
      <c r="IV283" s="102"/>
    </row>
    <row r="284" spans="1:256" ht="26.85" customHeight="1" x14ac:dyDescent="0.15">
      <c r="A284" s="143" t="s">
        <v>468</v>
      </c>
      <c r="B284" s="101" t="s">
        <v>458</v>
      </c>
      <c r="C284" s="101" t="s">
        <v>455</v>
      </c>
      <c r="D284" s="98" t="s">
        <v>1855</v>
      </c>
      <c r="E284" s="99" t="s">
        <v>798</v>
      </c>
      <c r="F284" s="100" t="s">
        <v>155</v>
      </c>
      <c r="G284" s="101" t="s">
        <v>147</v>
      </c>
      <c r="H284" s="274" t="str">
        <f>IF(G284="","",VLOOKUP(G284,$B$2:$C$5,2,FALSE))</f>
        <v>10年保存</v>
      </c>
      <c r="I284" s="235" t="s">
        <v>1893</v>
      </c>
      <c r="J284" s="257">
        <v>2</v>
      </c>
      <c r="K284" s="275">
        <v>45017</v>
      </c>
      <c r="L284" s="237">
        <f t="shared" si="18"/>
        <v>48670</v>
      </c>
      <c r="M284" s="237"/>
      <c r="N284" s="276"/>
      <c r="O284" s="121"/>
      <c r="P284" s="121"/>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c r="EA284" s="102"/>
      <c r="EB284" s="102"/>
      <c r="EC284" s="102"/>
      <c r="ED284" s="102"/>
      <c r="EE284" s="102"/>
      <c r="EF284" s="102"/>
      <c r="EG284" s="102"/>
      <c r="EH284" s="102"/>
      <c r="EI284" s="102"/>
      <c r="EJ284" s="102"/>
      <c r="EK284" s="102"/>
      <c r="EL284" s="102"/>
      <c r="EM284" s="102"/>
      <c r="EN284" s="102"/>
      <c r="EO284" s="102"/>
      <c r="EP284" s="102"/>
      <c r="EQ284" s="102"/>
      <c r="ER284" s="102"/>
      <c r="ES284" s="102"/>
      <c r="ET284" s="102"/>
      <c r="EU284" s="102"/>
      <c r="EV284" s="102"/>
      <c r="EW284" s="102"/>
      <c r="EX284" s="102"/>
      <c r="EY284" s="102"/>
      <c r="EZ284" s="102"/>
      <c r="FA284" s="102"/>
      <c r="FB284" s="102"/>
      <c r="FC284" s="102"/>
      <c r="FD284" s="102"/>
      <c r="FE284" s="102"/>
      <c r="FF284" s="102"/>
      <c r="FG284" s="102"/>
      <c r="FH284" s="102"/>
      <c r="FI284" s="102"/>
      <c r="FJ284" s="102"/>
      <c r="FK284" s="102"/>
      <c r="FL284" s="102"/>
      <c r="FM284" s="102"/>
      <c r="FN284" s="102"/>
      <c r="FO284" s="102"/>
      <c r="FP284" s="102"/>
      <c r="FQ284" s="102"/>
      <c r="FR284" s="102"/>
      <c r="FS284" s="102"/>
      <c r="FT284" s="102"/>
      <c r="FU284" s="102"/>
      <c r="FV284" s="102"/>
      <c r="FW284" s="102"/>
      <c r="FX284" s="102"/>
      <c r="FY284" s="102"/>
      <c r="FZ284" s="102"/>
      <c r="GA284" s="102"/>
      <c r="GB284" s="102"/>
      <c r="GC284" s="102"/>
      <c r="GD284" s="102"/>
      <c r="GE284" s="102"/>
      <c r="GF284" s="102"/>
      <c r="GG284" s="102"/>
      <c r="GH284" s="102"/>
      <c r="GI284" s="102"/>
      <c r="GJ284" s="102"/>
      <c r="GK284" s="102"/>
      <c r="GL284" s="102"/>
      <c r="GM284" s="102"/>
      <c r="GN284" s="102"/>
      <c r="GO284" s="102"/>
      <c r="GP284" s="102"/>
      <c r="GQ284" s="102"/>
      <c r="GR284" s="102"/>
      <c r="GS284" s="102"/>
      <c r="GT284" s="102"/>
      <c r="GU284" s="102"/>
      <c r="GV284" s="102"/>
      <c r="GW284" s="102"/>
      <c r="GX284" s="102"/>
      <c r="GY284" s="102"/>
      <c r="GZ284" s="102"/>
      <c r="HA284" s="102"/>
      <c r="HB284" s="102"/>
      <c r="HC284" s="102"/>
      <c r="HD284" s="102"/>
      <c r="HE284" s="102"/>
      <c r="HF284" s="102"/>
      <c r="HG284" s="102"/>
      <c r="HH284" s="102"/>
      <c r="HI284" s="102"/>
      <c r="HJ284" s="102"/>
      <c r="HK284" s="102"/>
      <c r="HL284" s="102"/>
      <c r="HM284" s="102"/>
      <c r="HN284" s="102"/>
      <c r="HO284" s="102"/>
      <c r="HP284" s="102"/>
      <c r="HQ284" s="102"/>
      <c r="HR284" s="102"/>
      <c r="HS284" s="102"/>
      <c r="HT284" s="102"/>
      <c r="HU284" s="102"/>
      <c r="HV284" s="102"/>
      <c r="HW284" s="102"/>
      <c r="HX284" s="102"/>
      <c r="HY284" s="102"/>
      <c r="HZ284" s="102"/>
      <c r="IA284" s="102"/>
      <c r="IB284" s="102"/>
      <c r="IC284" s="102"/>
      <c r="ID284" s="102"/>
      <c r="IE284" s="102"/>
      <c r="IF284" s="102"/>
      <c r="IG284" s="102"/>
      <c r="IH284" s="102"/>
      <c r="II284" s="102"/>
      <c r="IJ284" s="102"/>
      <c r="IK284" s="102"/>
      <c r="IL284" s="102"/>
      <c r="IM284" s="102"/>
      <c r="IN284" s="102"/>
      <c r="IO284" s="102"/>
      <c r="IP284" s="102"/>
      <c r="IQ284" s="102"/>
      <c r="IR284" s="102"/>
      <c r="IS284" s="102"/>
      <c r="IT284" s="102"/>
      <c r="IU284" s="102"/>
      <c r="IV284" s="102"/>
    </row>
    <row r="285" spans="1:256" ht="26.85" customHeight="1" x14ac:dyDescent="0.15">
      <c r="A285" s="292" t="s">
        <v>468</v>
      </c>
      <c r="B285" s="293" t="s">
        <v>458</v>
      </c>
      <c r="C285" s="293" t="s">
        <v>455</v>
      </c>
      <c r="D285" s="294" t="s">
        <v>1855</v>
      </c>
      <c r="E285" s="295" t="s">
        <v>798</v>
      </c>
      <c r="F285" s="303" t="s">
        <v>155</v>
      </c>
      <c r="G285" s="293" t="s">
        <v>147</v>
      </c>
      <c r="H285" s="297" t="str">
        <f>IF(G285="","",VLOOKUP(G285,$B$2:$C$5,2,FALSE))</f>
        <v>10年保存</v>
      </c>
      <c r="I285" s="304" t="s">
        <v>1917</v>
      </c>
      <c r="J285" s="305">
        <v>3</v>
      </c>
      <c r="K285" s="306">
        <v>45383</v>
      </c>
      <c r="L285" s="307">
        <f t="shared" ref="L285" si="20">IF(H285="10年保存",IF(K285="","",DATE(YEAR(K285)+10,MONTH(K285)-MONTH(1),DAY(31)+1)),IF(H285="5年保存",IF(K285="","",DATE(YEAR(K285)+5,MONTH(K285)-MONTH(1),DAY(31)+1)),IF(H285="2年保存",IF(K285="","",DATE(YEAR(K285)+2,MONTH(K285)-MONTH(1),DAY(31)+1)),(""))))</f>
        <v>49035</v>
      </c>
      <c r="M285" s="307"/>
      <c r="N285" s="308"/>
      <c r="O285" s="121"/>
      <c r="P285" s="121"/>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c r="EA285" s="102"/>
      <c r="EB285" s="102"/>
      <c r="EC285" s="102"/>
      <c r="ED285" s="102"/>
      <c r="EE285" s="102"/>
      <c r="EF285" s="102"/>
      <c r="EG285" s="102"/>
      <c r="EH285" s="102"/>
      <c r="EI285" s="102"/>
      <c r="EJ285" s="102"/>
      <c r="EK285" s="102"/>
      <c r="EL285" s="102"/>
      <c r="EM285" s="102"/>
      <c r="EN285" s="102"/>
      <c r="EO285" s="102"/>
      <c r="EP285" s="102"/>
      <c r="EQ285" s="102"/>
      <c r="ER285" s="102"/>
      <c r="ES285" s="102"/>
      <c r="ET285" s="102"/>
      <c r="EU285" s="102"/>
      <c r="EV285" s="102"/>
      <c r="EW285" s="102"/>
      <c r="EX285" s="102"/>
      <c r="EY285" s="102"/>
      <c r="EZ285" s="102"/>
      <c r="FA285" s="102"/>
      <c r="FB285" s="102"/>
      <c r="FC285" s="102"/>
      <c r="FD285" s="102"/>
      <c r="FE285" s="102"/>
      <c r="FF285" s="102"/>
      <c r="FG285" s="102"/>
      <c r="FH285" s="102"/>
      <c r="FI285" s="102"/>
      <c r="FJ285" s="102"/>
      <c r="FK285" s="102"/>
      <c r="FL285" s="102"/>
      <c r="FM285" s="102"/>
      <c r="FN285" s="102"/>
      <c r="FO285" s="102"/>
      <c r="FP285" s="102"/>
      <c r="FQ285" s="102"/>
      <c r="FR285" s="102"/>
      <c r="FS285" s="102"/>
      <c r="FT285" s="102"/>
      <c r="FU285" s="102"/>
      <c r="FV285" s="102"/>
      <c r="FW285" s="102"/>
      <c r="FX285" s="102"/>
      <c r="FY285" s="102"/>
      <c r="FZ285" s="102"/>
      <c r="GA285" s="102"/>
      <c r="GB285" s="102"/>
      <c r="GC285" s="102"/>
      <c r="GD285" s="102"/>
      <c r="GE285" s="102"/>
      <c r="GF285" s="102"/>
      <c r="GG285" s="102"/>
      <c r="GH285" s="102"/>
      <c r="GI285" s="102"/>
      <c r="GJ285" s="102"/>
      <c r="GK285" s="102"/>
      <c r="GL285" s="102"/>
      <c r="GM285" s="102"/>
      <c r="GN285" s="102"/>
      <c r="GO285" s="102"/>
      <c r="GP285" s="102"/>
      <c r="GQ285" s="102"/>
      <c r="GR285" s="102"/>
      <c r="GS285" s="102"/>
      <c r="GT285" s="102"/>
      <c r="GU285" s="102"/>
      <c r="GV285" s="102"/>
      <c r="GW285" s="102"/>
      <c r="GX285" s="102"/>
      <c r="GY285" s="102"/>
      <c r="GZ285" s="102"/>
      <c r="HA285" s="102"/>
      <c r="HB285" s="102"/>
      <c r="HC285" s="102"/>
      <c r="HD285" s="102"/>
      <c r="HE285" s="102"/>
      <c r="HF285" s="102"/>
      <c r="HG285" s="102"/>
      <c r="HH285" s="102"/>
      <c r="HI285" s="102"/>
      <c r="HJ285" s="102"/>
      <c r="HK285" s="102"/>
      <c r="HL285" s="102"/>
      <c r="HM285" s="102"/>
      <c r="HN285" s="102"/>
      <c r="HO285" s="102"/>
      <c r="HP285" s="102"/>
      <c r="HQ285" s="102"/>
      <c r="HR285" s="102"/>
      <c r="HS285" s="102"/>
      <c r="HT285" s="102"/>
      <c r="HU285" s="102"/>
      <c r="HV285" s="102"/>
      <c r="HW285" s="102"/>
      <c r="HX285" s="102"/>
      <c r="HY285" s="102"/>
      <c r="HZ285" s="102"/>
      <c r="IA285" s="102"/>
      <c r="IB285" s="102"/>
      <c r="IC285" s="102"/>
      <c r="ID285" s="102"/>
      <c r="IE285" s="102"/>
      <c r="IF285" s="102"/>
      <c r="IG285" s="102"/>
      <c r="IH285" s="102"/>
      <c r="II285" s="102"/>
      <c r="IJ285" s="102"/>
      <c r="IK285" s="102"/>
      <c r="IL285" s="102"/>
      <c r="IM285" s="102"/>
      <c r="IN285" s="102"/>
      <c r="IO285" s="102"/>
      <c r="IP285" s="102"/>
      <c r="IQ285" s="102"/>
      <c r="IR285" s="102"/>
      <c r="IS285" s="102"/>
      <c r="IT285" s="102"/>
      <c r="IU285" s="102"/>
      <c r="IV285" s="102"/>
    </row>
    <row r="286" spans="1:256" s="272" customFormat="1" ht="26.85" customHeight="1" x14ac:dyDescent="0.15">
      <c r="A286" s="292" t="s">
        <v>468</v>
      </c>
      <c r="B286" s="293" t="s">
        <v>458</v>
      </c>
      <c r="C286" s="293" t="s">
        <v>455</v>
      </c>
      <c r="D286" s="294" t="s">
        <v>1855</v>
      </c>
      <c r="E286" s="295" t="s">
        <v>798</v>
      </c>
      <c r="F286" s="303" t="s">
        <v>155</v>
      </c>
      <c r="G286" s="293" t="s">
        <v>147</v>
      </c>
      <c r="H286" s="297" t="str">
        <f>IF(G286="","",VLOOKUP(G286,$B$2:$C$5,2,FALSE))</f>
        <v>10年保存</v>
      </c>
      <c r="I286" s="304" t="s">
        <v>1952</v>
      </c>
      <c r="J286" s="305">
        <v>4</v>
      </c>
      <c r="K286" s="306">
        <v>45748</v>
      </c>
      <c r="L286" s="307">
        <f t="shared" ref="L286" si="21">IF(H286="10年保存",IF(K286="","",DATE(YEAR(K286)+10,MONTH(K286)-MONTH(1),DAY(31)+1)),IF(H286="5年保存",IF(K286="","",DATE(YEAR(K286)+5,MONTH(K286)-MONTH(1),DAY(31)+1)),IF(H286="2年保存",IF(K286="","",DATE(YEAR(K286)+2,MONTH(K286)-MONTH(1),DAY(31)+1)),(""))))</f>
        <v>49400</v>
      </c>
      <c r="M286" s="307"/>
      <c r="N286" s="308"/>
      <c r="O286" s="273"/>
      <c r="P286" s="273"/>
    </row>
    <row r="287" spans="1:256" ht="26.85" hidden="1" customHeight="1" x14ac:dyDescent="0.15">
      <c r="A287" s="143" t="s">
        <v>463</v>
      </c>
      <c r="B287" s="101" t="s">
        <v>461</v>
      </c>
      <c r="C287" s="101" t="s">
        <v>455</v>
      </c>
      <c r="D287" s="98" t="s">
        <v>759</v>
      </c>
      <c r="E287" s="99" t="s">
        <v>798</v>
      </c>
      <c r="F287" s="278" t="s">
        <v>155</v>
      </c>
      <c r="G287" s="101" t="s">
        <v>147</v>
      </c>
      <c r="H287" s="274" t="s">
        <v>1453</v>
      </c>
      <c r="I287" s="235" t="s">
        <v>819</v>
      </c>
      <c r="J287" s="257">
        <v>1</v>
      </c>
      <c r="K287" s="236">
        <v>38718</v>
      </c>
      <c r="L287" s="236">
        <v>40269</v>
      </c>
      <c r="M287" s="236">
        <v>41059</v>
      </c>
      <c r="N287" s="239"/>
      <c r="O287" s="126"/>
      <c r="P287" s="125">
        <v>22</v>
      </c>
      <c r="Q287" s="14">
        <f>COUNTIF($I$23:$I$549,I288)</f>
        <v>1</v>
      </c>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c r="EA287" s="102"/>
      <c r="EB287" s="102"/>
      <c r="EC287" s="102"/>
      <c r="ED287" s="102"/>
      <c r="EE287" s="102"/>
      <c r="EF287" s="102"/>
      <c r="EG287" s="102"/>
      <c r="EH287" s="102"/>
      <c r="EI287" s="102"/>
      <c r="EJ287" s="102"/>
      <c r="EK287" s="102"/>
      <c r="EL287" s="102"/>
      <c r="EM287" s="102"/>
      <c r="EN287" s="102"/>
      <c r="EO287" s="102"/>
      <c r="EP287" s="102"/>
      <c r="EQ287" s="102"/>
      <c r="ER287" s="102"/>
      <c r="ES287" s="102"/>
      <c r="ET287" s="102"/>
      <c r="EU287" s="102"/>
      <c r="EV287" s="102"/>
      <c r="EW287" s="102"/>
      <c r="EX287" s="102"/>
      <c r="EY287" s="102"/>
      <c r="EZ287" s="102"/>
      <c r="FA287" s="102"/>
      <c r="FB287" s="102"/>
      <c r="FC287" s="102"/>
      <c r="FD287" s="102"/>
      <c r="FE287" s="102"/>
      <c r="FF287" s="102"/>
      <c r="FG287" s="102"/>
      <c r="FH287" s="102"/>
      <c r="FI287" s="102"/>
      <c r="FJ287" s="102"/>
      <c r="FK287" s="102"/>
      <c r="FL287" s="102"/>
      <c r="FM287" s="102"/>
      <c r="FN287" s="102"/>
      <c r="FO287" s="102"/>
      <c r="FP287" s="102"/>
      <c r="FQ287" s="102"/>
      <c r="FR287" s="102"/>
      <c r="FS287" s="102"/>
      <c r="FT287" s="102"/>
      <c r="FU287" s="102"/>
      <c r="FV287" s="102"/>
      <c r="FW287" s="102"/>
      <c r="FX287" s="102"/>
      <c r="FY287" s="102"/>
      <c r="FZ287" s="102"/>
      <c r="GA287" s="102"/>
      <c r="GB287" s="102"/>
      <c r="GC287" s="102"/>
      <c r="GD287" s="102"/>
      <c r="GE287" s="102"/>
      <c r="GF287" s="102"/>
      <c r="GG287" s="102"/>
      <c r="GH287" s="102"/>
      <c r="GI287" s="102"/>
      <c r="GJ287" s="102"/>
      <c r="GK287" s="102"/>
      <c r="GL287" s="102"/>
      <c r="GM287" s="102"/>
      <c r="GN287" s="102"/>
      <c r="GO287" s="102"/>
      <c r="GP287" s="102"/>
      <c r="GQ287" s="102"/>
      <c r="GR287" s="102"/>
      <c r="GS287" s="102"/>
      <c r="GT287" s="102"/>
      <c r="GU287" s="102"/>
      <c r="GV287" s="102"/>
      <c r="GW287" s="102"/>
      <c r="GX287" s="102"/>
      <c r="GY287" s="102"/>
      <c r="GZ287" s="102"/>
      <c r="HA287" s="102"/>
      <c r="HB287" s="102"/>
      <c r="HC287" s="102"/>
      <c r="HD287" s="102"/>
      <c r="HE287" s="102"/>
      <c r="HF287" s="102"/>
      <c r="HG287" s="102"/>
      <c r="HH287" s="102"/>
      <c r="HI287" s="102"/>
      <c r="HJ287" s="102"/>
      <c r="HK287" s="102"/>
      <c r="HL287" s="102"/>
      <c r="HM287" s="102"/>
      <c r="HN287" s="102"/>
      <c r="HO287" s="102"/>
      <c r="HP287" s="102"/>
      <c r="HQ287" s="102"/>
      <c r="HR287" s="102"/>
      <c r="HS287" s="102"/>
      <c r="HT287" s="102"/>
      <c r="HU287" s="102"/>
      <c r="HV287" s="102"/>
      <c r="HW287" s="102"/>
      <c r="HX287" s="102"/>
      <c r="HY287" s="102"/>
      <c r="HZ287" s="102"/>
      <c r="IA287" s="102"/>
      <c r="IB287" s="102"/>
      <c r="IC287" s="102"/>
      <c r="ID287" s="102"/>
      <c r="IE287" s="102"/>
      <c r="IF287" s="102"/>
      <c r="IG287" s="102"/>
      <c r="IH287" s="102"/>
      <c r="II287" s="102"/>
      <c r="IJ287" s="102"/>
      <c r="IK287" s="102"/>
      <c r="IL287" s="102"/>
      <c r="IM287" s="102"/>
      <c r="IN287" s="102"/>
      <c r="IO287" s="102"/>
      <c r="IP287" s="102"/>
      <c r="IQ287" s="102"/>
      <c r="IR287" s="102"/>
      <c r="IS287" s="102"/>
      <c r="IT287" s="102"/>
      <c r="IU287" s="102"/>
      <c r="IV287" s="102"/>
    </row>
    <row r="288" spans="1:256" s="102" customFormat="1" ht="26.85" hidden="1" customHeight="1" x14ac:dyDescent="0.15">
      <c r="A288" s="143" t="s">
        <v>463</v>
      </c>
      <c r="B288" s="101" t="s">
        <v>461</v>
      </c>
      <c r="C288" s="101" t="s">
        <v>455</v>
      </c>
      <c r="D288" s="98" t="s">
        <v>759</v>
      </c>
      <c r="E288" s="99" t="s">
        <v>798</v>
      </c>
      <c r="F288" s="278" t="s">
        <v>155</v>
      </c>
      <c r="G288" s="101" t="s">
        <v>147</v>
      </c>
      <c r="H288" s="274" t="s">
        <v>1453</v>
      </c>
      <c r="I288" s="235" t="s">
        <v>820</v>
      </c>
      <c r="J288" s="257">
        <v>1</v>
      </c>
      <c r="K288" s="236">
        <v>38718</v>
      </c>
      <c r="L288" s="236">
        <v>40269</v>
      </c>
      <c r="M288" s="236">
        <v>41059</v>
      </c>
      <c r="N288" s="239"/>
      <c r="O288" s="126"/>
      <c r="P288" s="125">
        <v>22</v>
      </c>
      <c r="Q288" s="14">
        <f>COUNTIF($I$23:$I$549,I338)</f>
        <v>1</v>
      </c>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row>
    <row r="289" spans="1:256" ht="26.85" hidden="1" customHeight="1" x14ac:dyDescent="0.15">
      <c r="A289" s="143" t="s">
        <v>463</v>
      </c>
      <c r="B289" s="101" t="s">
        <v>461</v>
      </c>
      <c r="C289" s="101" t="s">
        <v>455</v>
      </c>
      <c r="D289" s="98" t="s">
        <v>759</v>
      </c>
      <c r="E289" s="99" t="s">
        <v>798</v>
      </c>
      <c r="F289" s="278" t="s">
        <v>155</v>
      </c>
      <c r="G289" s="101" t="s">
        <v>147</v>
      </c>
      <c r="H289" s="274" t="s">
        <v>1453</v>
      </c>
      <c r="I289" s="235" t="s">
        <v>880</v>
      </c>
      <c r="J289" s="257">
        <v>1</v>
      </c>
      <c r="K289" s="236">
        <v>38718</v>
      </c>
      <c r="L289" s="236">
        <v>40634</v>
      </c>
      <c r="M289" s="236">
        <v>41059</v>
      </c>
      <c r="N289" s="239"/>
      <c r="O289" s="126"/>
      <c r="P289" s="125">
        <v>22</v>
      </c>
      <c r="Q289" s="14">
        <f>COUNTIF($I$23:$I$549,I290)</f>
        <v>1</v>
      </c>
    </row>
    <row r="290" spans="1:256" ht="26.85" hidden="1" customHeight="1" x14ac:dyDescent="0.15">
      <c r="A290" s="143" t="s">
        <v>463</v>
      </c>
      <c r="B290" s="101" t="s">
        <v>461</v>
      </c>
      <c r="C290" s="101" t="s">
        <v>455</v>
      </c>
      <c r="D290" s="98" t="s">
        <v>759</v>
      </c>
      <c r="E290" s="99" t="s">
        <v>798</v>
      </c>
      <c r="F290" s="278" t="s">
        <v>155</v>
      </c>
      <c r="G290" s="101" t="s">
        <v>147</v>
      </c>
      <c r="H290" s="274" t="s">
        <v>1453</v>
      </c>
      <c r="I290" s="235" t="s">
        <v>881</v>
      </c>
      <c r="J290" s="257">
        <v>1</v>
      </c>
      <c r="K290" s="236">
        <v>38718</v>
      </c>
      <c r="L290" s="236">
        <v>40634</v>
      </c>
      <c r="M290" s="236">
        <v>41059</v>
      </c>
      <c r="N290" s="239"/>
      <c r="O290" s="126"/>
      <c r="P290" s="125">
        <v>22</v>
      </c>
      <c r="Q290" s="14">
        <f>COUNTIF($I$23:$I$549,I337)</f>
        <v>1</v>
      </c>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c r="EA290" s="102"/>
      <c r="EB290" s="102"/>
      <c r="EC290" s="102"/>
      <c r="ED290" s="102"/>
      <c r="EE290" s="102"/>
      <c r="EF290" s="102"/>
      <c r="EG290" s="102"/>
      <c r="EH290" s="102"/>
      <c r="EI290" s="102"/>
      <c r="EJ290" s="102"/>
      <c r="EK290" s="102"/>
      <c r="EL290" s="102"/>
      <c r="EM290" s="102"/>
      <c r="EN290" s="102"/>
      <c r="EO290" s="102"/>
      <c r="EP290" s="102"/>
      <c r="EQ290" s="102"/>
      <c r="ER290" s="102"/>
      <c r="ES290" s="102"/>
      <c r="ET290" s="102"/>
      <c r="EU290" s="102"/>
      <c r="EV290" s="102"/>
      <c r="EW290" s="102"/>
      <c r="EX290" s="102"/>
      <c r="EY290" s="102"/>
      <c r="EZ290" s="102"/>
      <c r="FA290" s="102"/>
      <c r="FB290" s="102"/>
      <c r="FC290" s="102"/>
      <c r="FD290" s="102"/>
      <c r="FE290" s="102"/>
      <c r="FF290" s="102"/>
      <c r="FG290" s="102"/>
      <c r="FH290" s="102"/>
      <c r="FI290" s="102"/>
      <c r="FJ290" s="102"/>
      <c r="FK290" s="102"/>
      <c r="FL290" s="102"/>
      <c r="FM290" s="102"/>
      <c r="FN290" s="102"/>
      <c r="FO290" s="102"/>
      <c r="FP290" s="102"/>
      <c r="FQ290" s="102"/>
      <c r="FR290" s="102"/>
      <c r="FS290" s="102"/>
      <c r="FT290" s="102"/>
      <c r="FU290" s="102"/>
      <c r="FV290" s="102"/>
      <c r="FW290" s="102"/>
      <c r="FX290" s="102"/>
      <c r="FY290" s="102"/>
      <c r="FZ290" s="102"/>
      <c r="GA290" s="102"/>
      <c r="GB290" s="102"/>
      <c r="GC290" s="102"/>
      <c r="GD290" s="102"/>
      <c r="GE290" s="102"/>
      <c r="GF290" s="102"/>
      <c r="GG290" s="102"/>
      <c r="GH290" s="102"/>
      <c r="GI290" s="102"/>
      <c r="GJ290" s="102"/>
      <c r="GK290" s="102"/>
      <c r="GL290" s="102"/>
      <c r="GM290" s="102"/>
      <c r="GN290" s="102"/>
      <c r="GO290" s="102"/>
      <c r="GP290" s="102"/>
      <c r="GQ290" s="102"/>
      <c r="GR290" s="102"/>
      <c r="GS290" s="102"/>
      <c r="GT290" s="102"/>
      <c r="GU290" s="102"/>
      <c r="GV290" s="102"/>
      <c r="GW290" s="102"/>
      <c r="GX290" s="102"/>
      <c r="GY290" s="102"/>
      <c r="GZ290" s="102"/>
      <c r="HA290" s="102"/>
      <c r="HB290" s="102"/>
      <c r="HC290" s="102"/>
      <c r="HD290" s="102"/>
      <c r="HE290" s="102"/>
      <c r="HF290" s="102"/>
      <c r="HG290" s="102"/>
      <c r="HH290" s="102"/>
      <c r="HI290" s="102"/>
      <c r="HJ290" s="102"/>
      <c r="HK290" s="102"/>
      <c r="HL290" s="102"/>
      <c r="HM290" s="102"/>
      <c r="HN290" s="102"/>
      <c r="HO290" s="102"/>
      <c r="HP290" s="102"/>
      <c r="HQ290" s="102"/>
      <c r="HR290" s="102"/>
      <c r="HS290" s="102"/>
      <c r="HT290" s="102"/>
      <c r="HU290" s="102"/>
      <c r="HV290" s="102"/>
      <c r="HW290" s="102"/>
      <c r="HX290" s="102"/>
      <c r="HY290" s="102"/>
      <c r="HZ290" s="102"/>
      <c r="IA290" s="102"/>
      <c r="IB290" s="102"/>
      <c r="IC290" s="102"/>
      <c r="ID290" s="102"/>
      <c r="IE290" s="102"/>
      <c r="IF290" s="102"/>
      <c r="IG290" s="102"/>
      <c r="IH290" s="102"/>
      <c r="II290" s="102"/>
      <c r="IJ290" s="102"/>
      <c r="IK290" s="102"/>
      <c r="IL290" s="102"/>
      <c r="IM290" s="102"/>
      <c r="IN290" s="102"/>
      <c r="IO290" s="102"/>
      <c r="IP290" s="102"/>
      <c r="IQ290" s="102"/>
      <c r="IR290" s="102"/>
      <c r="IS290" s="102"/>
      <c r="IT290" s="102"/>
      <c r="IU290" s="102"/>
      <c r="IV290" s="102"/>
    </row>
    <row r="291" spans="1:256" s="102" customFormat="1" ht="26.85" hidden="1" customHeight="1" x14ac:dyDescent="0.15">
      <c r="A291" s="143" t="s">
        <v>463</v>
      </c>
      <c r="B291" s="101" t="s">
        <v>461</v>
      </c>
      <c r="C291" s="101" t="s">
        <v>455</v>
      </c>
      <c r="D291" s="98" t="s">
        <v>759</v>
      </c>
      <c r="E291" s="99" t="s">
        <v>798</v>
      </c>
      <c r="F291" s="278" t="s">
        <v>155</v>
      </c>
      <c r="G291" s="101" t="s">
        <v>147</v>
      </c>
      <c r="H291" s="274" t="s">
        <v>1453</v>
      </c>
      <c r="I291" s="235" t="s">
        <v>885</v>
      </c>
      <c r="J291" s="257">
        <v>1</v>
      </c>
      <c r="K291" s="236">
        <v>38718</v>
      </c>
      <c r="L291" s="236">
        <v>41000</v>
      </c>
      <c r="M291" s="236">
        <v>41059</v>
      </c>
      <c r="N291" s="239"/>
      <c r="O291" s="126"/>
      <c r="P291" s="125">
        <v>22</v>
      </c>
      <c r="Q291" s="14">
        <f>COUNTIF($I$23:$I$549,I292)</f>
        <v>1</v>
      </c>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row>
    <row r="292" spans="1:256" s="102" customFormat="1" ht="26.85" hidden="1" customHeight="1" x14ac:dyDescent="0.15">
      <c r="A292" s="143" t="s">
        <v>463</v>
      </c>
      <c r="B292" s="101" t="s">
        <v>461</v>
      </c>
      <c r="C292" s="101" t="s">
        <v>455</v>
      </c>
      <c r="D292" s="98" t="s">
        <v>759</v>
      </c>
      <c r="E292" s="99" t="s">
        <v>798</v>
      </c>
      <c r="F292" s="278" t="s">
        <v>155</v>
      </c>
      <c r="G292" s="101" t="s">
        <v>147</v>
      </c>
      <c r="H292" s="274" t="s">
        <v>1453</v>
      </c>
      <c r="I292" s="235" t="s">
        <v>886</v>
      </c>
      <c r="J292" s="257">
        <v>1</v>
      </c>
      <c r="K292" s="236">
        <v>38718</v>
      </c>
      <c r="L292" s="236">
        <v>41000</v>
      </c>
      <c r="M292" s="236">
        <v>41059</v>
      </c>
      <c r="N292" s="239"/>
      <c r="O292" s="126"/>
      <c r="P292" s="125">
        <v>22</v>
      </c>
      <c r="Q292" s="14">
        <f>COUNTIF($I$23:$I$549,I341)</f>
        <v>1</v>
      </c>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row>
    <row r="293" spans="1:256" ht="26.85" hidden="1" customHeight="1" x14ac:dyDescent="0.15">
      <c r="A293" s="143" t="s">
        <v>463</v>
      </c>
      <c r="B293" s="101" t="s">
        <v>461</v>
      </c>
      <c r="C293" s="101" t="s">
        <v>455</v>
      </c>
      <c r="D293" s="98" t="s">
        <v>759</v>
      </c>
      <c r="E293" s="99" t="s">
        <v>798</v>
      </c>
      <c r="F293" s="278" t="s">
        <v>155</v>
      </c>
      <c r="G293" s="101" t="s">
        <v>147</v>
      </c>
      <c r="H293" s="274" t="s">
        <v>1453</v>
      </c>
      <c r="I293" s="235" t="s">
        <v>891</v>
      </c>
      <c r="J293" s="257">
        <v>1</v>
      </c>
      <c r="K293" s="236">
        <v>38718</v>
      </c>
      <c r="L293" s="236">
        <v>41365</v>
      </c>
      <c r="M293" s="237">
        <v>41374</v>
      </c>
      <c r="N293" s="239"/>
      <c r="O293" s="126"/>
      <c r="P293" s="125">
        <v>22</v>
      </c>
      <c r="Q293" s="14">
        <f>COUNTIF($I$23:$I$549,I294)</f>
        <v>1</v>
      </c>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c r="EA293" s="102"/>
      <c r="EB293" s="102"/>
      <c r="EC293" s="102"/>
      <c r="ED293" s="102"/>
      <c r="EE293" s="102"/>
      <c r="EF293" s="102"/>
      <c r="EG293" s="102"/>
      <c r="EH293" s="102"/>
      <c r="EI293" s="102"/>
      <c r="EJ293" s="102"/>
      <c r="EK293" s="102"/>
      <c r="EL293" s="102"/>
      <c r="EM293" s="102"/>
      <c r="EN293" s="102"/>
      <c r="EO293" s="102"/>
      <c r="EP293" s="102"/>
      <c r="EQ293" s="102"/>
      <c r="ER293" s="102"/>
      <c r="ES293" s="102"/>
      <c r="ET293" s="102"/>
      <c r="EU293" s="102"/>
      <c r="EV293" s="102"/>
      <c r="EW293" s="102"/>
      <c r="EX293" s="102"/>
      <c r="EY293" s="102"/>
      <c r="EZ293" s="102"/>
      <c r="FA293" s="102"/>
      <c r="FB293" s="102"/>
      <c r="FC293" s="102"/>
      <c r="FD293" s="102"/>
      <c r="FE293" s="102"/>
      <c r="FF293" s="102"/>
      <c r="FG293" s="102"/>
      <c r="FH293" s="102"/>
      <c r="FI293" s="102"/>
      <c r="FJ293" s="102"/>
      <c r="FK293" s="102"/>
      <c r="FL293" s="102"/>
      <c r="FM293" s="102"/>
      <c r="FN293" s="102"/>
      <c r="FO293" s="102"/>
      <c r="FP293" s="102"/>
      <c r="FQ293" s="102"/>
      <c r="FR293" s="102"/>
      <c r="FS293" s="102"/>
      <c r="FT293" s="102"/>
      <c r="FU293" s="102"/>
      <c r="FV293" s="102"/>
      <c r="FW293" s="102"/>
      <c r="FX293" s="102"/>
      <c r="FY293" s="102"/>
      <c r="FZ293" s="102"/>
      <c r="GA293" s="102"/>
      <c r="GB293" s="102"/>
      <c r="GC293" s="102"/>
      <c r="GD293" s="102"/>
      <c r="GE293" s="102"/>
      <c r="GF293" s="102"/>
      <c r="GG293" s="102"/>
      <c r="GH293" s="102"/>
      <c r="GI293" s="102"/>
      <c r="GJ293" s="102"/>
      <c r="GK293" s="102"/>
      <c r="GL293" s="102"/>
      <c r="GM293" s="102"/>
      <c r="GN293" s="102"/>
      <c r="GO293" s="102"/>
      <c r="GP293" s="102"/>
      <c r="GQ293" s="102"/>
      <c r="GR293" s="102"/>
      <c r="GS293" s="102"/>
      <c r="GT293" s="102"/>
      <c r="GU293" s="102"/>
      <c r="GV293" s="102"/>
      <c r="GW293" s="102"/>
      <c r="GX293" s="102"/>
      <c r="GY293" s="102"/>
      <c r="GZ293" s="102"/>
      <c r="HA293" s="102"/>
      <c r="HB293" s="102"/>
      <c r="HC293" s="102"/>
      <c r="HD293" s="102"/>
      <c r="HE293" s="102"/>
      <c r="HF293" s="102"/>
      <c r="HG293" s="102"/>
      <c r="HH293" s="102"/>
      <c r="HI293" s="102"/>
      <c r="HJ293" s="102"/>
      <c r="HK293" s="102"/>
      <c r="HL293" s="102"/>
      <c r="HM293" s="102"/>
      <c r="HN293" s="102"/>
      <c r="HO293" s="102"/>
      <c r="HP293" s="102"/>
      <c r="HQ293" s="102"/>
      <c r="HR293" s="102"/>
      <c r="HS293" s="102"/>
      <c r="HT293" s="102"/>
      <c r="HU293" s="102"/>
      <c r="HV293" s="102"/>
      <c r="HW293" s="102"/>
      <c r="HX293" s="102"/>
      <c r="HY293" s="102"/>
      <c r="HZ293" s="102"/>
      <c r="IA293" s="102"/>
      <c r="IB293" s="102"/>
      <c r="IC293" s="102"/>
      <c r="ID293" s="102"/>
      <c r="IE293" s="102"/>
      <c r="IF293" s="102"/>
      <c r="IG293" s="102"/>
      <c r="IH293" s="102"/>
      <c r="II293" s="102"/>
      <c r="IJ293" s="102"/>
      <c r="IK293" s="102"/>
      <c r="IL293" s="102"/>
      <c r="IM293" s="102"/>
      <c r="IN293" s="102"/>
      <c r="IO293" s="102"/>
      <c r="IP293" s="102"/>
      <c r="IQ293" s="102"/>
      <c r="IR293" s="102"/>
      <c r="IS293" s="102"/>
      <c r="IT293" s="102"/>
      <c r="IU293" s="102"/>
      <c r="IV293" s="102"/>
    </row>
    <row r="294" spans="1:256" ht="26.85" hidden="1" customHeight="1" x14ac:dyDescent="0.15">
      <c r="A294" s="143" t="s">
        <v>463</v>
      </c>
      <c r="B294" s="101" t="s">
        <v>461</v>
      </c>
      <c r="C294" s="101" t="s">
        <v>455</v>
      </c>
      <c r="D294" s="98" t="s">
        <v>759</v>
      </c>
      <c r="E294" s="99" t="s">
        <v>798</v>
      </c>
      <c r="F294" s="278" t="s">
        <v>155</v>
      </c>
      <c r="G294" s="101" t="s">
        <v>147</v>
      </c>
      <c r="H294" s="274" t="s">
        <v>1453</v>
      </c>
      <c r="I294" s="235" t="s">
        <v>892</v>
      </c>
      <c r="J294" s="257">
        <v>1</v>
      </c>
      <c r="K294" s="236">
        <v>38718</v>
      </c>
      <c r="L294" s="236">
        <v>41365</v>
      </c>
      <c r="M294" s="237">
        <v>41374</v>
      </c>
      <c r="N294" s="239"/>
      <c r="O294" s="126"/>
      <c r="P294" s="125">
        <v>22</v>
      </c>
      <c r="Q294" s="14">
        <f>COUNTIF($I$23:$I$549,I295)</f>
        <v>1</v>
      </c>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c r="EA294" s="102"/>
      <c r="EB294" s="102"/>
      <c r="EC294" s="102"/>
      <c r="ED294" s="102"/>
      <c r="EE294" s="102"/>
      <c r="EF294" s="102"/>
      <c r="EG294" s="102"/>
      <c r="EH294" s="102"/>
      <c r="EI294" s="102"/>
      <c r="EJ294" s="102"/>
      <c r="EK294" s="102"/>
      <c r="EL294" s="102"/>
      <c r="EM294" s="102"/>
      <c r="EN294" s="102"/>
      <c r="EO294" s="102"/>
      <c r="EP294" s="102"/>
      <c r="EQ294" s="102"/>
      <c r="ER294" s="102"/>
      <c r="ES294" s="102"/>
      <c r="ET294" s="102"/>
      <c r="EU294" s="102"/>
      <c r="EV294" s="102"/>
      <c r="EW294" s="102"/>
      <c r="EX294" s="102"/>
      <c r="EY294" s="102"/>
      <c r="EZ294" s="102"/>
      <c r="FA294" s="102"/>
      <c r="FB294" s="102"/>
      <c r="FC294" s="102"/>
      <c r="FD294" s="102"/>
      <c r="FE294" s="102"/>
      <c r="FF294" s="102"/>
      <c r="FG294" s="102"/>
      <c r="FH294" s="102"/>
      <c r="FI294" s="102"/>
      <c r="FJ294" s="102"/>
      <c r="FK294" s="102"/>
      <c r="FL294" s="102"/>
      <c r="FM294" s="102"/>
      <c r="FN294" s="102"/>
      <c r="FO294" s="102"/>
      <c r="FP294" s="102"/>
      <c r="FQ294" s="102"/>
      <c r="FR294" s="102"/>
      <c r="FS294" s="102"/>
      <c r="FT294" s="102"/>
      <c r="FU294" s="102"/>
      <c r="FV294" s="102"/>
      <c r="FW294" s="102"/>
      <c r="FX294" s="102"/>
      <c r="FY294" s="102"/>
      <c r="FZ294" s="102"/>
      <c r="GA294" s="102"/>
      <c r="GB294" s="102"/>
      <c r="GC294" s="102"/>
      <c r="GD294" s="102"/>
      <c r="GE294" s="102"/>
      <c r="GF294" s="102"/>
      <c r="GG294" s="102"/>
      <c r="GH294" s="102"/>
      <c r="GI294" s="102"/>
      <c r="GJ294" s="102"/>
      <c r="GK294" s="102"/>
      <c r="GL294" s="102"/>
      <c r="GM294" s="102"/>
      <c r="GN294" s="102"/>
      <c r="GO294" s="102"/>
      <c r="GP294" s="102"/>
      <c r="GQ294" s="102"/>
      <c r="GR294" s="102"/>
      <c r="GS294" s="102"/>
      <c r="GT294" s="102"/>
      <c r="GU294" s="102"/>
      <c r="GV294" s="102"/>
      <c r="GW294" s="102"/>
      <c r="GX294" s="102"/>
      <c r="GY294" s="102"/>
      <c r="GZ294" s="102"/>
      <c r="HA294" s="102"/>
      <c r="HB294" s="102"/>
      <c r="HC294" s="102"/>
      <c r="HD294" s="102"/>
      <c r="HE294" s="102"/>
      <c r="HF294" s="102"/>
      <c r="HG294" s="102"/>
      <c r="HH294" s="102"/>
      <c r="HI294" s="102"/>
      <c r="HJ294" s="102"/>
      <c r="HK294" s="102"/>
      <c r="HL294" s="102"/>
      <c r="HM294" s="102"/>
      <c r="HN294" s="102"/>
      <c r="HO294" s="102"/>
      <c r="HP294" s="102"/>
      <c r="HQ294" s="102"/>
      <c r="HR294" s="102"/>
      <c r="HS294" s="102"/>
      <c r="HT294" s="102"/>
      <c r="HU294" s="102"/>
      <c r="HV294" s="102"/>
      <c r="HW294" s="102"/>
      <c r="HX294" s="102"/>
      <c r="HY294" s="102"/>
      <c r="HZ294" s="102"/>
      <c r="IA294" s="102"/>
      <c r="IB294" s="102"/>
      <c r="IC294" s="102"/>
      <c r="ID294" s="102"/>
      <c r="IE294" s="102"/>
      <c r="IF294" s="102"/>
      <c r="IG294" s="102"/>
      <c r="IH294" s="102"/>
      <c r="II294" s="102"/>
      <c r="IJ294" s="102"/>
      <c r="IK294" s="102"/>
      <c r="IL294" s="102"/>
      <c r="IM294" s="102"/>
      <c r="IN294" s="102"/>
      <c r="IO294" s="102"/>
      <c r="IP294" s="102"/>
      <c r="IQ294" s="102"/>
      <c r="IR294" s="102"/>
      <c r="IS294" s="102"/>
      <c r="IT294" s="102"/>
      <c r="IU294" s="102"/>
      <c r="IV294" s="102"/>
    </row>
    <row r="295" spans="1:256" ht="26.85" hidden="1" customHeight="1" x14ac:dyDescent="0.15">
      <c r="A295" s="143" t="s">
        <v>463</v>
      </c>
      <c r="B295" s="101" t="s">
        <v>461</v>
      </c>
      <c r="C295" s="101" t="s">
        <v>455</v>
      </c>
      <c r="D295" s="98" t="s">
        <v>759</v>
      </c>
      <c r="E295" s="99" t="s">
        <v>798</v>
      </c>
      <c r="F295" s="278" t="s">
        <v>155</v>
      </c>
      <c r="G295" s="101" t="s">
        <v>147</v>
      </c>
      <c r="H295" s="274" t="s">
        <v>1453</v>
      </c>
      <c r="I295" s="235" t="s">
        <v>893</v>
      </c>
      <c r="J295" s="257">
        <v>1</v>
      </c>
      <c r="K295" s="236">
        <v>38718</v>
      </c>
      <c r="L295" s="236">
        <v>41365</v>
      </c>
      <c r="M295" s="237">
        <v>41374</v>
      </c>
      <c r="N295" s="239"/>
      <c r="O295" s="126"/>
      <c r="P295" s="125">
        <v>22</v>
      </c>
      <c r="Q295" s="14">
        <f>COUNTIF($I$23:$I$549,I296)</f>
        <v>1</v>
      </c>
    </row>
    <row r="296" spans="1:256" ht="26.85" hidden="1" customHeight="1" x14ac:dyDescent="0.15">
      <c r="A296" s="143" t="s">
        <v>463</v>
      </c>
      <c r="B296" s="101" t="s">
        <v>461</v>
      </c>
      <c r="C296" s="101" t="s">
        <v>455</v>
      </c>
      <c r="D296" s="98" t="s">
        <v>759</v>
      </c>
      <c r="E296" s="99" t="s">
        <v>798</v>
      </c>
      <c r="F296" s="278" t="s">
        <v>155</v>
      </c>
      <c r="G296" s="101" t="s">
        <v>147</v>
      </c>
      <c r="H296" s="274" t="s">
        <v>1453</v>
      </c>
      <c r="I296" s="235" t="s">
        <v>894</v>
      </c>
      <c r="J296" s="257">
        <v>1</v>
      </c>
      <c r="K296" s="236">
        <v>38718</v>
      </c>
      <c r="L296" s="236">
        <v>41365</v>
      </c>
      <c r="M296" s="237">
        <v>41374</v>
      </c>
      <c r="N296" s="239"/>
      <c r="O296" s="126"/>
      <c r="P296" s="125">
        <v>22</v>
      </c>
      <c r="Q296" s="14">
        <f>COUNTIF($I$23:$I$549,I343)</f>
        <v>1</v>
      </c>
    </row>
    <row r="297" spans="1:256" ht="26.85" hidden="1" customHeight="1" x14ac:dyDescent="0.15">
      <c r="A297" s="143" t="s">
        <v>463</v>
      </c>
      <c r="B297" s="101" t="s">
        <v>461</v>
      </c>
      <c r="C297" s="101" t="s">
        <v>455</v>
      </c>
      <c r="D297" s="98" t="s">
        <v>759</v>
      </c>
      <c r="E297" s="99" t="s">
        <v>798</v>
      </c>
      <c r="F297" s="278" t="s">
        <v>155</v>
      </c>
      <c r="G297" s="101" t="s">
        <v>147</v>
      </c>
      <c r="H297" s="274" t="s">
        <v>1453</v>
      </c>
      <c r="I297" s="235" t="s">
        <v>1288</v>
      </c>
      <c r="J297" s="257">
        <v>1</v>
      </c>
      <c r="K297" s="236">
        <v>38718</v>
      </c>
      <c r="L297" s="236">
        <v>41730</v>
      </c>
      <c r="M297" s="237">
        <v>41789</v>
      </c>
      <c r="N297" s="239"/>
      <c r="O297" s="126"/>
      <c r="P297" s="125">
        <v>22</v>
      </c>
      <c r="Q297" s="14">
        <f>COUNTIF($I$23:$I$549,I298)</f>
        <v>1</v>
      </c>
    </row>
    <row r="298" spans="1:256" ht="26.85" hidden="1" customHeight="1" x14ac:dyDescent="0.15">
      <c r="A298" s="143" t="s">
        <v>463</v>
      </c>
      <c r="B298" s="101" t="s">
        <v>461</v>
      </c>
      <c r="C298" s="101" t="s">
        <v>455</v>
      </c>
      <c r="D298" s="98" t="s">
        <v>759</v>
      </c>
      <c r="E298" s="99" t="s">
        <v>798</v>
      </c>
      <c r="F298" s="278" t="s">
        <v>155</v>
      </c>
      <c r="G298" s="101" t="s">
        <v>147</v>
      </c>
      <c r="H298" s="274" t="s">
        <v>1453</v>
      </c>
      <c r="I298" s="235" t="s">
        <v>897</v>
      </c>
      <c r="J298" s="257">
        <v>1</v>
      </c>
      <c r="K298" s="236">
        <v>38718</v>
      </c>
      <c r="L298" s="236">
        <v>41730</v>
      </c>
      <c r="M298" s="237">
        <v>41789</v>
      </c>
      <c r="N298" s="239"/>
      <c r="O298" s="126"/>
      <c r="P298" s="125">
        <v>22</v>
      </c>
      <c r="Q298" s="14">
        <f>COUNTIF($I$23:$I$549,I346)</f>
        <v>1</v>
      </c>
    </row>
    <row r="299" spans="1:256" ht="26.85" hidden="1" customHeight="1" x14ac:dyDescent="0.15">
      <c r="A299" s="143" t="s">
        <v>463</v>
      </c>
      <c r="B299" s="101" t="s">
        <v>461</v>
      </c>
      <c r="C299" s="101" t="s">
        <v>455</v>
      </c>
      <c r="D299" s="98" t="s">
        <v>759</v>
      </c>
      <c r="E299" s="99" t="s">
        <v>798</v>
      </c>
      <c r="F299" s="278" t="s">
        <v>155</v>
      </c>
      <c r="G299" s="101" t="s">
        <v>147</v>
      </c>
      <c r="H299" s="274" t="s">
        <v>1453</v>
      </c>
      <c r="I299" s="235" t="s">
        <v>900</v>
      </c>
      <c r="J299" s="257">
        <v>1</v>
      </c>
      <c r="K299" s="236">
        <v>38718</v>
      </c>
      <c r="L299" s="236">
        <v>42095</v>
      </c>
      <c r="M299" s="237">
        <v>42228</v>
      </c>
      <c r="N299" s="239"/>
      <c r="O299" s="126"/>
      <c r="P299" s="125">
        <v>22</v>
      </c>
      <c r="Q299" s="14">
        <f>COUNTIF($I$23:$I$549,I300)</f>
        <v>1</v>
      </c>
    </row>
    <row r="300" spans="1:256" ht="26.85" hidden="1" customHeight="1" x14ac:dyDescent="0.15">
      <c r="A300" s="143" t="s">
        <v>463</v>
      </c>
      <c r="B300" s="101" t="s">
        <v>461</v>
      </c>
      <c r="C300" s="101" t="s">
        <v>455</v>
      </c>
      <c r="D300" s="98" t="s">
        <v>759</v>
      </c>
      <c r="E300" s="99" t="s">
        <v>798</v>
      </c>
      <c r="F300" s="278" t="s">
        <v>155</v>
      </c>
      <c r="G300" s="101" t="s">
        <v>147</v>
      </c>
      <c r="H300" s="274" t="s">
        <v>1453</v>
      </c>
      <c r="I300" s="235" t="s">
        <v>901</v>
      </c>
      <c r="J300" s="257">
        <v>1</v>
      </c>
      <c r="K300" s="236">
        <v>38718</v>
      </c>
      <c r="L300" s="236">
        <v>42095</v>
      </c>
      <c r="M300" s="237">
        <v>42228</v>
      </c>
      <c r="N300" s="239"/>
      <c r="O300" s="126"/>
      <c r="P300" s="125">
        <v>22</v>
      </c>
      <c r="Q300" s="14">
        <f>COUNTIF($I$23:$I$549,I301)</f>
        <v>1</v>
      </c>
    </row>
    <row r="301" spans="1:256" s="102" customFormat="1" ht="26.85" hidden="1" customHeight="1" x14ac:dyDescent="0.15">
      <c r="A301" s="143" t="s">
        <v>463</v>
      </c>
      <c r="B301" s="101" t="s">
        <v>461</v>
      </c>
      <c r="C301" s="101" t="s">
        <v>455</v>
      </c>
      <c r="D301" s="98" t="s">
        <v>759</v>
      </c>
      <c r="E301" s="99" t="s">
        <v>798</v>
      </c>
      <c r="F301" s="278" t="s">
        <v>155</v>
      </c>
      <c r="G301" s="101" t="s">
        <v>147</v>
      </c>
      <c r="H301" s="274" t="s">
        <v>1453</v>
      </c>
      <c r="I301" s="235" t="s">
        <v>902</v>
      </c>
      <c r="J301" s="257">
        <v>1</v>
      </c>
      <c r="K301" s="236">
        <v>38718</v>
      </c>
      <c r="L301" s="236">
        <v>42095</v>
      </c>
      <c r="M301" s="237">
        <v>42228</v>
      </c>
      <c r="N301" s="239"/>
      <c r="O301" s="126"/>
      <c r="P301" s="125">
        <v>22</v>
      </c>
      <c r="Q301" s="14">
        <f>COUNTIF($I$23:$I$549,I348)</f>
        <v>1</v>
      </c>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c r="CM301" s="14"/>
      <c r="CN301" s="14"/>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c r="DT301" s="14"/>
      <c r="DU301" s="14"/>
      <c r="DV301" s="14"/>
      <c r="DW301" s="14"/>
      <c r="DX301" s="14"/>
      <c r="DY301" s="14"/>
      <c r="DZ301" s="14"/>
      <c r="EA301" s="14"/>
      <c r="EB301" s="14"/>
      <c r="EC301" s="14"/>
      <c r="ED301" s="14"/>
      <c r="EE301" s="14"/>
      <c r="EF301" s="14"/>
      <c r="EG301" s="14"/>
      <c r="EH301" s="14"/>
      <c r="EI301" s="14"/>
      <c r="EJ301" s="14"/>
      <c r="EK301" s="14"/>
      <c r="EL301" s="14"/>
      <c r="EM301" s="14"/>
      <c r="EN301" s="14"/>
      <c r="EO301" s="14"/>
      <c r="EP301" s="14"/>
      <c r="EQ301" s="14"/>
      <c r="ER301" s="14"/>
      <c r="ES301" s="14"/>
      <c r="ET301" s="14"/>
      <c r="EU301" s="14"/>
      <c r="EV301" s="14"/>
      <c r="EW301" s="14"/>
      <c r="EX301" s="14"/>
      <c r="EY301" s="14"/>
      <c r="EZ301" s="14"/>
      <c r="FA301" s="14"/>
      <c r="FB301" s="14"/>
      <c r="FC301" s="14"/>
      <c r="FD301" s="14"/>
      <c r="FE301" s="14"/>
      <c r="FF301" s="14"/>
      <c r="FG301" s="14"/>
      <c r="FH301" s="14"/>
      <c r="FI301" s="14"/>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14"/>
      <c r="HE301" s="14"/>
      <c r="HF301" s="14"/>
      <c r="HG301" s="14"/>
      <c r="HH301" s="14"/>
      <c r="HI301" s="14"/>
      <c r="HJ301" s="14"/>
      <c r="HK301" s="14"/>
      <c r="HL301" s="14"/>
      <c r="HM301" s="14"/>
      <c r="HN301" s="14"/>
      <c r="HO301" s="14"/>
      <c r="HP301" s="14"/>
      <c r="HQ301" s="14"/>
      <c r="HR301" s="14"/>
      <c r="HS301" s="14"/>
      <c r="HT301" s="14"/>
      <c r="HU301" s="14"/>
      <c r="HV301" s="14"/>
      <c r="HW301" s="14"/>
      <c r="HX301" s="14"/>
      <c r="HY301" s="14"/>
      <c r="HZ301" s="14"/>
      <c r="IA301" s="14"/>
      <c r="IB301" s="14"/>
      <c r="IC301" s="14"/>
      <c r="ID301" s="14"/>
      <c r="IE301" s="14"/>
      <c r="IF301" s="14"/>
      <c r="IG301" s="14"/>
      <c r="IH301" s="14"/>
      <c r="II301" s="14"/>
      <c r="IJ301" s="14"/>
      <c r="IK301" s="14"/>
      <c r="IL301" s="14"/>
      <c r="IM301" s="14"/>
      <c r="IN301" s="14"/>
      <c r="IO301" s="14"/>
      <c r="IP301" s="14"/>
      <c r="IQ301" s="14"/>
      <c r="IR301" s="14"/>
      <c r="IS301" s="14"/>
      <c r="IT301" s="14"/>
      <c r="IU301" s="14"/>
      <c r="IV301" s="14"/>
    </row>
    <row r="302" spans="1:256" s="102" customFormat="1" ht="26.85" hidden="1" customHeight="1" x14ac:dyDescent="0.15">
      <c r="A302" s="143" t="s">
        <v>463</v>
      </c>
      <c r="B302" s="101" t="s">
        <v>461</v>
      </c>
      <c r="C302" s="101" t="s">
        <v>455</v>
      </c>
      <c r="D302" s="98" t="s">
        <v>759</v>
      </c>
      <c r="E302" s="99" t="s">
        <v>798</v>
      </c>
      <c r="F302" s="278" t="s">
        <v>155</v>
      </c>
      <c r="G302" s="101" t="s">
        <v>147</v>
      </c>
      <c r="H302" s="274" t="s">
        <v>1453</v>
      </c>
      <c r="I302" s="235" t="s">
        <v>905</v>
      </c>
      <c r="J302" s="257">
        <v>1</v>
      </c>
      <c r="K302" s="236">
        <v>38808</v>
      </c>
      <c r="L302" s="236">
        <v>42461</v>
      </c>
      <c r="M302" s="237">
        <v>42956</v>
      </c>
      <c r="N302" s="239"/>
      <c r="O302" s="126"/>
      <c r="P302" s="125">
        <v>22</v>
      </c>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row>
    <row r="303" spans="1:256" s="102" customFormat="1" ht="26.85" hidden="1" customHeight="1" x14ac:dyDescent="0.15">
      <c r="A303" s="143" t="s">
        <v>463</v>
      </c>
      <c r="B303" s="101" t="s">
        <v>461</v>
      </c>
      <c r="C303" s="101" t="s">
        <v>455</v>
      </c>
      <c r="D303" s="98" t="s">
        <v>759</v>
      </c>
      <c r="E303" s="99" t="s">
        <v>798</v>
      </c>
      <c r="F303" s="278" t="s">
        <v>155</v>
      </c>
      <c r="G303" s="101" t="s">
        <v>147</v>
      </c>
      <c r="H303" s="274" t="s">
        <v>1453</v>
      </c>
      <c r="I303" s="235" t="s">
        <v>906</v>
      </c>
      <c r="J303" s="257">
        <v>1</v>
      </c>
      <c r="K303" s="236">
        <v>38808</v>
      </c>
      <c r="L303" s="236">
        <v>42461</v>
      </c>
      <c r="M303" s="237">
        <v>42956</v>
      </c>
      <c r="N303" s="239"/>
      <c r="O303" s="126"/>
      <c r="P303" s="125">
        <v>22</v>
      </c>
      <c r="Q303" s="14">
        <f>COUNTIF($I$23:$I$549,I304)</f>
        <v>1</v>
      </c>
      <c r="R303" s="14"/>
      <c r="S303" s="14"/>
      <c r="T303" s="14"/>
      <c r="U303" s="14"/>
    </row>
    <row r="304" spans="1:256" ht="26.85" hidden="1" customHeight="1" x14ac:dyDescent="0.15">
      <c r="A304" s="143" t="s">
        <v>463</v>
      </c>
      <c r="B304" s="101" t="s">
        <v>461</v>
      </c>
      <c r="C304" s="101" t="s">
        <v>455</v>
      </c>
      <c r="D304" s="98" t="s">
        <v>759</v>
      </c>
      <c r="E304" s="99" t="s">
        <v>798</v>
      </c>
      <c r="F304" s="278" t="s">
        <v>155</v>
      </c>
      <c r="G304" s="101" t="s">
        <v>147</v>
      </c>
      <c r="H304" s="274" t="s">
        <v>1453</v>
      </c>
      <c r="I304" s="235" t="s">
        <v>907</v>
      </c>
      <c r="J304" s="257">
        <v>1</v>
      </c>
      <c r="K304" s="236">
        <v>38808</v>
      </c>
      <c r="L304" s="236">
        <v>42461</v>
      </c>
      <c r="M304" s="237">
        <v>42956</v>
      </c>
      <c r="N304" s="239"/>
      <c r="O304" s="126"/>
      <c r="P304" s="125">
        <v>22</v>
      </c>
      <c r="Q304" s="14">
        <f>COUNTIF($I$23:$I$549,I305)</f>
        <v>1</v>
      </c>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c r="EA304" s="102"/>
      <c r="EB304" s="102"/>
      <c r="EC304" s="102"/>
      <c r="ED304" s="102"/>
      <c r="EE304" s="102"/>
      <c r="EF304" s="102"/>
      <c r="EG304" s="102"/>
      <c r="EH304" s="102"/>
      <c r="EI304" s="102"/>
      <c r="EJ304" s="102"/>
      <c r="EK304" s="102"/>
      <c r="EL304" s="102"/>
      <c r="EM304" s="102"/>
      <c r="EN304" s="102"/>
      <c r="EO304" s="102"/>
      <c r="EP304" s="102"/>
      <c r="EQ304" s="102"/>
      <c r="ER304" s="102"/>
      <c r="ES304" s="102"/>
      <c r="ET304" s="102"/>
      <c r="EU304" s="102"/>
      <c r="EV304" s="102"/>
      <c r="EW304" s="102"/>
      <c r="EX304" s="102"/>
      <c r="EY304" s="102"/>
      <c r="EZ304" s="102"/>
      <c r="FA304" s="102"/>
      <c r="FB304" s="102"/>
      <c r="FC304" s="102"/>
      <c r="FD304" s="102"/>
      <c r="FE304" s="102"/>
      <c r="FF304" s="102"/>
      <c r="FG304" s="102"/>
      <c r="FH304" s="102"/>
      <c r="FI304" s="102"/>
      <c r="FJ304" s="102"/>
      <c r="FK304" s="102"/>
      <c r="FL304" s="102"/>
      <c r="FM304" s="102"/>
      <c r="FN304" s="102"/>
      <c r="FO304" s="102"/>
      <c r="FP304" s="102"/>
      <c r="FQ304" s="102"/>
      <c r="FR304" s="102"/>
      <c r="FS304" s="102"/>
      <c r="FT304" s="102"/>
      <c r="FU304" s="102"/>
      <c r="FV304" s="102"/>
      <c r="FW304" s="102"/>
      <c r="FX304" s="102"/>
      <c r="FY304" s="102"/>
      <c r="FZ304" s="102"/>
      <c r="GA304" s="102"/>
      <c r="GB304" s="102"/>
      <c r="GC304" s="102"/>
      <c r="GD304" s="102"/>
      <c r="GE304" s="102"/>
      <c r="GF304" s="102"/>
      <c r="GG304" s="102"/>
      <c r="GH304" s="102"/>
      <c r="GI304" s="102"/>
      <c r="GJ304" s="102"/>
      <c r="GK304" s="102"/>
      <c r="GL304" s="102"/>
      <c r="GM304" s="102"/>
      <c r="GN304" s="102"/>
      <c r="GO304" s="102"/>
      <c r="GP304" s="102"/>
      <c r="GQ304" s="102"/>
      <c r="GR304" s="102"/>
      <c r="GS304" s="102"/>
      <c r="GT304" s="102"/>
      <c r="GU304" s="102"/>
      <c r="GV304" s="102"/>
      <c r="GW304" s="102"/>
      <c r="GX304" s="102"/>
      <c r="GY304" s="102"/>
      <c r="GZ304" s="102"/>
      <c r="HA304" s="102"/>
      <c r="HB304" s="102"/>
      <c r="HC304" s="102"/>
      <c r="HD304" s="102"/>
      <c r="HE304" s="102"/>
      <c r="HF304" s="102"/>
      <c r="HG304" s="102"/>
      <c r="HH304" s="102"/>
      <c r="HI304" s="102"/>
      <c r="HJ304" s="102"/>
      <c r="HK304" s="102"/>
      <c r="HL304" s="102"/>
      <c r="HM304" s="102"/>
      <c r="HN304" s="102"/>
      <c r="HO304" s="102"/>
      <c r="HP304" s="102"/>
      <c r="HQ304" s="102"/>
      <c r="HR304" s="102"/>
      <c r="HS304" s="102"/>
      <c r="HT304" s="102"/>
      <c r="HU304" s="102"/>
      <c r="HV304" s="102"/>
      <c r="HW304" s="102"/>
      <c r="HX304" s="102"/>
      <c r="HY304" s="102"/>
      <c r="HZ304" s="102"/>
      <c r="IA304" s="102"/>
      <c r="IB304" s="102"/>
      <c r="IC304" s="102"/>
      <c r="ID304" s="102"/>
      <c r="IE304" s="102"/>
      <c r="IF304" s="102"/>
      <c r="IG304" s="102"/>
      <c r="IH304" s="102"/>
      <c r="II304" s="102"/>
      <c r="IJ304" s="102"/>
      <c r="IK304" s="102"/>
      <c r="IL304" s="102"/>
      <c r="IM304" s="102"/>
      <c r="IN304" s="102"/>
      <c r="IO304" s="102"/>
      <c r="IP304" s="102"/>
      <c r="IQ304" s="102"/>
      <c r="IR304" s="102"/>
      <c r="IS304" s="102"/>
      <c r="IT304" s="102"/>
      <c r="IU304" s="102"/>
      <c r="IV304" s="102"/>
    </row>
    <row r="305" spans="1:256" ht="26.85" hidden="1" customHeight="1" x14ac:dyDescent="0.15">
      <c r="A305" s="143" t="s">
        <v>463</v>
      </c>
      <c r="B305" s="101" t="s">
        <v>461</v>
      </c>
      <c r="C305" s="101" t="s">
        <v>455</v>
      </c>
      <c r="D305" s="98" t="s">
        <v>759</v>
      </c>
      <c r="E305" s="99" t="s">
        <v>798</v>
      </c>
      <c r="F305" s="278" t="s">
        <v>155</v>
      </c>
      <c r="G305" s="101" t="s">
        <v>147</v>
      </c>
      <c r="H305" s="274" t="s">
        <v>1453</v>
      </c>
      <c r="I305" s="235" t="s">
        <v>908</v>
      </c>
      <c r="J305" s="257">
        <v>1</v>
      </c>
      <c r="K305" s="236">
        <v>38808</v>
      </c>
      <c r="L305" s="236">
        <v>42461</v>
      </c>
      <c r="M305" s="237">
        <v>42956</v>
      </c>
      <c r="N305" s="239"/>
      <c r="O305" s="126"/>
      <c r="P305" s="125">
        <v>22</v>
      </c>
      <c r="Q305" s="14">
        <f>COUNTIF($I$23:$I$549,I350)</f>
        <v>1</v>
      </c>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c r="EA305" s="102"/>
      <c r="EB305" s="102"/>
      <c r="EC305" s="102"/>
      <c r="ED305" s="102"/>
      <c r="EE305" s="102"/>
      <c r="EF305" s="102"/>
      <c r="EG305" s="102"/>
      <c r="EH305" s="102"/>
      <c r="EI305" s="102"/>
      <c r="EJ305" s="102"/>
      <c r="EK305" s="102"/>
      <c r="EL305" s="102"/>
      <c r="EM305" s="102"/>
      <c r="EN305" s="102"/>
      <c r="EO305" s="102"/>
      <c r="EP305" s="102"/>
      <c r="EQ305" s="102"/>
      <c r="ER305" s="102"/>
      <c r="ES305" s="102"/>
      <c r="ET305" s="102"/>
      <c r="EU305" s="102"/>
      <c r="EV305" s="102"/>
      <c r="EW305" s="102"/>
      <c r="EX305" s="102"/>
      <c r="EY305" s="102"/>
      <c r="EZ305" s="102"/>
      <c r="FA305" s="102"/>
      <c r="FB305" s="102"/>
      <c r="FC305" s="102"/>
      <c r="FD305" s="102"/>
      <c r="FE305" s="102"/>
      <c r="FF305" s="102"/>
      <c r="FG305" s="102"/>
      <c r="FH305" s="102"/>
      <c r="FI305" s="102"/>
      <c r="FJ305" s="102"/>
      <c r="FK305" s="102"/>
      <c r="FL305" s="102"/>
      <c r="FM305" s="102"/>
      <c r="FN305" s="102"/>
      <c r="FO305" s="102"/>
      <c r="FP305" s="102"/>
      <c r="FQ305" s="102"/>
      <c r="FR305" s="102"/>
      <c r="FS305" s="102"/>
      <c r="FT305" s="102"/>
      <c r="FU305" s="102"/>
      <c r="FV305" s="102"/>
      <c r="FW305" s="102"/>
      <c r="FX305" s="102"/>
      <c r="FY305" s="102"/>
      <c r="FZ305" s="102"/>
      <c r="GA305" s="102"/>
      <c r="GB305" s="102"/>
      <c r="GC305" s="102"/>
      <c r="GD305" s="102"/>
      <c r="GE305" s="102"/>
      <c r="GF305" s="102"/>
      <c r="GG305" s="102"/>
      <c r="GH305" s="102"/>
      <c r="GI305" s="102"/>
      <c r="GJ305" s="102"/>
      <c r="GK305" s="102"/>
      <c r="GL305" s="102"/>
      <c r="GM305" s="102"/>
      <c r="GN305" s="102"/>
      <c r="GO305" s="102"/>
      <c r="GP305" s="102"/>
      <c r="GQ305" s="102"/>
      <c r="GR305" s="102"/>
      <c r="GS305" s="102"/>
      <c r="GT305" s="102"/>
      <c r="GU305" s="102"/>
      <c r="GV305" s="102"/>
      <c r="GW305" s="102"/>
      <c r="GX305" s="102"/>
      <c r="GY305" s="102"/>
      <c r="GZ305" s="102"/>
      <c r="HA305" s="102"/>
      <c r="HB305" s="102"/>
      <c r="HC305" s="102"/>
      <c r="HD305" s="102"/>
      <c r="HE305" s="102"/>
      <c r="HF305" s="102"/>
      <c r="HG305" s="102"/>
      <c r="HH305" s="102"/>
      <c r="HI305" s="102"/>
      <c r="HJ305" s="102"/>
      <c r="HK305" s="102"/>
      <c r="HL305" s="102"/>
      <c r="HM305" s="102"/>
      <c r="HN305" s="102"/>
      <c r="HO305" s="102"/>
      <c r="HP305" s="102"/>
      <c r="HQ305" s="102"/>
      <c r="HR305" s="102"/>
      <c r="HS305" s="102"/>
      <c r="HT305" s="102"/>
      <c r="HU305" s="102"/>
      <c r="HV305" s="102"/>
      <c r="HW305" s="102"/>
      <c r="HX305" s="102"/>
      <c r="HY305" s="102"/>
      <c r="HZ305" s="102"/>
      <c r="IA305" s="102"/>
      <c r="IB305" s="102"/>
      <c r="IC305" s="102"/>
      <c r="ID305" s="102"/>
      <c r="IE305" s="102"/>
      <c r="IF305" s="102"/>
      <c r="IG305" s="102"/>
      <c r="IH305" s="102"/>
      <c r="II305" s="102"/>
      <c r="IJ305" s="102"/>
      <c r="IK305" s="102"/>
      <c r="IL305" s="102"/>
      <c r="IM305" s="102"/>
      <c r="IN305" s="102"/>
      <c r="IO305" s="102"/>
      <c r="IP305" s="102"/>
      <c r="IQ305" s="102"/>
      <c r="IR305" s="102"/>
      <c r="IS305" s="102"/>
      <c r="IT305" s="102"/>
      <c r="IU305" s="102"/>
      <c r="IV305" s="102"/>
    </row>
    <row r="306" spans="1:256" ht="26.85" hidden="1" customHeight="1" x14ac:dyDescent="0.15">
      <c r="A306" s="143" t="s">
        <v>463</v>
      </c>
      <c r="B306" s="101" t="s">
        <v>461</v>
      </c>
      <c r="C306" s="101" t="s">
        <v>455</v>
      </c>
      <c r="D306" s="98" t="s">
        <v>759</v>
      </c>
      <c r="E306" s="99" t="s">
        <v>798</v>
      </c>
      <c r="F306" s="278" t="s">
        <v>155</v>
      </c>
      <c r="G306" s="101" t="s">
        <v>147</v>
      </c>
      <c r="H306" s="274" t="s">
        <v>1453</v>
      </c>
      <c r="I306" s="235" t="s">
        <v>911</v>
      </c>
      <c r="J306" s="257">
        <v>1</v>
      </c>
      <c r="K306" s="236">
        <v>39173</v>
      </c>
      <c r="L306" s="236">
        <v>42826</v>
      </c>
      <c r="M306" s="237">
        <v>42956</v>
      </c>
      <c r="N306" s="239"/>
      <c r="O306" s="126"/>
      <c r="P306" s="125">
        <v>22</v>
      </c>
      <c r="Q306" s="14">
        <f>COUNTIF($I$23:$I$549,I307)</f>
        <v>1</v>
      </c>
    </row>
    <row r="307" spans="1:256" ht="26.85" hidden="1" customHeight="1" x14ac:dyDescent="0.15">
      <c r="A307" s="143" t="s">
        <v>463</v>
      </c>
      <c r="B307" s="101" t="s">
        <v>461</v>
      </c>
      <c r="C307" s="101" t="s">
        <v>455</v>
      </c>
      <c r="D307" s="98" t="s">
        <v>759</v>
      </c>
      <c r="E307" s="99" t="s">
        <v>798</v>
      </c>
      <c r="F307" s="278" t="s">
        <v>155</v>
      </c>
      <c r="G307" s="101" t="s">
        <v>147</v>
      </c>
      <c r="H307" s="274" t="s">
        <v>1453</v>
      </c>
      <c r="I307" s="235" t="s">
        <v>912</v>
      </c>
      <c r="J307" s="257">
        <v>1</v>
      </c>
      <c r="K307" s="236">
        <v>39173</v>
      </c>
      <c r="L307" s="236">
        <v>42826</v>
      </c>
      <c r="M307" s="237">
        <v>42956</v>
      </c>
      <c r="N307" s="239"/>
      <c r="O307" s="126"/>
      <c r="P307" s="125">
        <v>22</v>
      </c>
    </row>
    <row r="308" spans="1:256" ht="26.85" hidden="1" customHeight="1" x14ac:dyDescent="0.15">
      <c r="A308" s="143" t="s">
        <v>463</v>
      </c>
      <c r="B308" s="101" t="s">
        <v>461</v>
      </c>
      <c r="C308" s="101" t="s">
        <v>455</v>
      </c>
      <c r="D308" s="98" t="s">
        <v>759</v>
      </c>
      <c r="E308" s="99" t="s">
        <v>798</v>
      </c>
      <c r="F308" s="278" t="s">
        <v>155</v>
      </c>
      <c r="G308" s="101" t="s">
        <v>147</v>
      </c>
      <c r="H308" s="274" t="s">
        <v>1453</v>
      </c>
      <c r="I308" s="235" t="s">
        <v>913</v>
      </c>
      <c r="J308" s="257">
        <v>1</v>
      </c>
      <c r="K308" s="236">
        <v>39173</v>
      </c>
      <c r="L308" s="236">
        <v>42826</v>
      </c>
      <c r="M308" s="237">
        <v>42956</v>
      </c>
      <c r="N308" s="239"/>
      <c r="O308" s="126"/>
      <c r="P308" s="125">
        <v>22</v>
      </c>
      <c r="Q308" s="14">
        <f>COUNTIF($I$23:$I$549,I309)</f>
        <v>1</v>
      </c>
    </row>
    <row r="309" spans="1:256" ht="26.85" hidden="1" customHeight="1" x14ac:dyDescent="0.15">
      <c r="A309" s="143" t="s">
        <v>463</v>
      </c>
      <c r="B309" s="101" t="s">
        <v>461</v>
      </c>
      <c r="C309" s="101" t="s">
        <v>455</v>
      </c>
      <c r="D309" s="98" t="s">
        <v>759</v>
      </c>
      <c r="E309" s="99" t="s">
        <v>798</v>
      </c>
      <c r="F309" s="278" t="s">
        <v>155</v>
      </c>
      <c r="G309" s="101" t="s">
        <v>147</v>
      </c>
      <c r="H309" s="274" t="s">
        <v>1453</v>
      </c>
      <c r="I309" s="235" t="s">
        <v>86</v>
      </c>
      <c r="J309" s="257">
        <v>1</v>
      </c>
      <c r="K309" s="236">
        <v>39173</v>
      </c>
      <c r="L309" s="236">
        <v>42826</v>
      </c>
      <c r="M309" s="237">
        <v>42956</v>
      </c>
      <c r="N309" s="239"/>
      <c r="O309" s="126"/>
      <c r="P309" s="125">
        <v>22</v>
      </c>
      <c r="Q309" s="14">
        <f>COUNTIF($I$23:$I$549,I310)</f>
        <v>1</v>
      </c>
    </row>
    <row r="310" spans="1:256" ht="26.85" hidden="1" customHeight="1" x14ac:dyDescent="0.15">
      <c r="A310" s="143" t="s">
        <v>463</v>
      </c>
      <c r="B310" s="101" t="s">
        <v>461</v>
      </c>
      <c r="C310" s="101" t="s">
        <v>455</v>
      </c>
      <c r="D310" s="98" t="s">
        <v>759</v>
      </c>
      <c r="E310" s="99" t="s">
        <v>798</v>
      </c>
      <c r="F310" s="278" t="s">
        <v>155</v>
      </c>
      <c r="G310" s="101" t="s">
        <v>147</v>
      </c>
      <c r="H310" s="274" t="s">
        <v>1453</v>
      </c>
      <c r="I310" s="235" t="s">
        <v>87</v>
      </c>
      <c r="J310" s="257">
        <v>1</v>
      </c>
      <c r="K310" s="236">
        <v>39173</v>
      </c>
      <c r="L310" s="236">
        <v>42826</v>
      </c>
      <c r="M310" s="237">
        <v>42956</v>
      </c>
      <c r="N310" s="239"/>
      <c r="O310" s="126"/>
      <c r="P310" s="125">
        <v>22</v>
      </c>
      <c r="Q310" s="14">
        <f>COUNTIF($I$23:$I$549,I352)</f>
        <v>1</v>
      </c>
    </row>
    <row r="311" spans="1:256" ht="26.85" hidden="1" customHeight="1" x14ac:dyDescent="0.15">
      <c r="A311" s="143" t="s">
        <v>463</v>
      </c>
      <c r="B311" s="101" t="s">
        <v>461</v>
      </c>
      <c r="C311" s="101" t="s">
        <v>455</v>
      </c>
      <c r="D311" s="98" t="s">
        <v>759</v>
      </c>
      <c r="E311" s="99" t="s">
        <v>798</v>
      </c>
      <c r="F311" s="278" t="s">
        <v>155</v>
      </c>
      <c r="G311" s="101" t="s">
        <v>147</v>
      </c>
      <c r="H311" s="274" t="s">
        <v>1453</v>
      </c>
      <c r="I311" s="235" t="s">
        <v>90</v>
      </c>
      <c r="J311" s="257">
        <v>1</v>
      </c>
      <c r="K311" s="236">
        <v>39539</v>
      </c>
      <c r="L311" s="237">
        <f t="shared" ref="L311:L327" si="22">IF(H311="10年保存",IF(K311="","",DATE(YEAR(K311)+10,MONTH(K311)-MONTH(1),DAY(31)+1)),IF(H311="5年保存",IF(K311="","",DATE(YEAR(K311)+5,MONTH(K311)-MONTH(1),DAY(31)+1)),IF(H311="2年保存",IF(K311="","",DATE(YEAR(K311)+2,MONTH(K311)-MONTH(1),DAY(31)+1)),(""))))</f>
        <v>43191</v>
      </c>
      <c r="M311" s="237">
        <v>43322</v>
      </c>
      <c r="N311" s="101"/>
      <c r="O311" s="126"/>
      <c r="P311" s="125">
        <v>22</v>
      </c>
      <c r="Q311" s="14">
        <f>COUNTIF($I$23:$I$549,I312)</f>
        <v>1</v>
      </c>
    </row>
    <row r="312" spans="1:256" ht="26.85" hidden="1" customHeight="1" x14ac:dyDescent="0.15">
      <c r="A312" s="143" t="s">
        <v>463</v>
      </c>
      <c r="B312" s="101" t="s">
        <v>461</v>
      </c>
      <c r="C312" s="101" t="s">
        <v>455</v>
      </c>
      <c r="D312" s="98" t="s">
        <v>759</v>
      </c>
      <c r="E312" s="99" t="s">
        <v>798</v>
      </c>
      <c r="F312" s="278" t="s">
        <v>155</v>
      </c>
      <c r="G312" s="101" t="s">
        <v>147</v>
      </c>
      <c r="H312" s="274" t="s">
        <v>1453</v>
      </c>
      <c r="I312" s="235" t="s">
        <v>91</v>
      </c>
      <c r="J312" s="257">
        <v>1</v>
      </c>
      <c r="K312" s="236">
        <v>39539</v>
      </c>
      <c r="L312" s="237">
        <f t="shared" si="22"/>
        <v>43191</v>
      </c>
      <c r="M312" s="237">
        <v>43322</v>
      </c>
      <c r="N312" s="101"/>
      <c r="O312" s="126"/>
      <c r="P312" s="125">
        <v>22</v>
      </c>
      <c r="Q312" s="14">
        <f>COUNTIF($I$23:$I$549,I354)</f>
        <v>1</v>
      </c>
    </row>
    <row r="313" spans="1:256" ht="26.85" hidden="1" customHeight="1" x14ac:dyDescent="0.15">
      <c r="A313" s="143" t="s">
        <v>463</v>
      </c>
      <c r="B313" s="101" t="s">
        <v>461</v>
      </c>
      <c r="C313" s="101" t="s">
        <v>455</v>
      </c>
      <c r="D313" s="98" t="s">
        <v>759</v>
      </c>
      <c r="E313" s="99" t="s">
        <v>798</v>
      </c>
      <c r="F313" s="278" t="s">
        <v>155</v>
      </c>
      <c r="G313" s="101" t="s">
        <v>147</v>
      </c>
      <c r="H313" s="274" t="s">
        <v>1453</v>
      </c>
      <c r="I313" s="235" t="s">
        <v>25</v>
      </c>
      <c r="J313" s="257">
        <v>2</v>
      </c>
      <c r="K313" s="236">
        <v>39904</v>
      </c>
      <c r="L313" s="237">
        <f t="shared" si="22"/>
        <v>43556</v>
      </c>
      <c r="M313" s="237">
        <v>43606</v>
      </c>
      <c r="N313" s="101"/>
      <c r="O313" s="125"/>
      <c r="P313" s="125">
        <v>22</v>
      </c>
      <c r="Q313" s="14">
        <f>COUNTIF($I$23:$I$549,I360)</f>
        <v>1</v>
      </c>
    </row>
    <row r="314" spans="1:256" ht="26.25" hidden="1" customHeight="1" x14ac:dyDescent="0.15">
      <c r="A314" s="143" t="s">
        <v>463</v>
      </c>
      <c r="B314" s="101" t="s">
        <v>461</v>
      </c>
      <c r="C314" s="101" t="s">
        <v>455</v>
      </c>
      <c r="D314" s="98" t="s">
        <v>759</v>
      </c>
      <c r="E314" s="99" t="s">
        <v>798</v>
      </c>
      <c r="F314" s="278" t="s">
        <v>155</v>
      </c>
      <c r="G314" s="101" t="s">
        <v>147</v>
      </c>
      <c r="H314" s="274" t="s">
        <v>1453</v>
      </c>
      <c r="I314" s="235" t="s">
        <v>23</v>
      </c>
      <c r="J314" s="257">
        <v>1</v>
      </c>
      <c r="K314" s="236">
        <v>40269</v>
      </c>
      <c r="L314" s="237">
        <f t="shared" si="22"/>
        <v>43922</v>
      </c>
      <c r="M314" s="237">
        <v>43980</v>
      </c>
      <c r="N314" s="101"/>
      <c r="O314" s="125"/>
      <c r="P314" s="125">
        <v>22</v>
      </c>
    </row>
    <row r="315" spans="1:256" ht="26.25" hidden="1" customHeight="1" x14ac:dyDescent="0.15">
      <c r="A315" s="143" t="s">
        <v>463</v>
      </c>
      <c r="B315" s="101" t="s">
        <v>461</v>
      </c>
      <c r="C315" s="101" t="s">
        <v>455</v>
      </c>
      <c r="D315" s="98" t="s">
        <v>759</v>
      </c>
      <c r="E315" s="99" t="s">
        <v>798</v>
      </c>
      <c r="F315" s="278" t="s">
        <v>155</v>
      </c>
      <c r="G315" s="101" t="s">
        <v>147</v>
      </c>
      <c r="H315" s="274" t="s">
        <v>1453</v>
      </c>
      <c r="I315" s="235" t="s">
        <v>24</v>
      </c>
      <c r="J315" s="257">
        <v>1</v>
      </c>
      <c r="K315" s="236">
        <v>40269</v>
      </c>
      <c r="L315" s="237">
        <f t="shared" si="22"/>
        <v>43922</v>
      </c>
      <c r="M315" s="237">
        <v>43980</v>
      </c>
      <c r="N315" s="101"/>
      <c r="O315" s="125"/>
      <c r="P315" s="125">
        <v>22</v>
      </c>
    </row>
    <row r="316" spans="1:256" ht="26.25" hidden="1" customHeight="1" x14ac:dyDescent="0.15">
      <c r="A316" s="143" t="s">
        <v>463</v>
      </c>
      <c r="B316" s="101" t="s">
        <v>461</v>
      </c>
      <c r="C316" s="101" t="s">
        <v>455</v>
      </c>
      <c r="D316" s="98" t="s">
        <v>759</v>
      </c>
      <c r="E316" s="99" t="s">
        <v>798</v>
      </c>
      <c r="F316" s="278" t="s">
        <v>155</v>
      </c>
      <c r="G316" s="101" t="s">
        <v>147</v>
      </c>
      <c r="H316" s="274" t="s">
        <v>1453</v>
      </c>
      <c r="I316" s="235" t="s">
        <v>26</v>
      </c>
      <c r="J316" s="257">
        <v>1</v>
      </c>
      <c r="K316" s="236">
        <v>40269</v>
      </c>
      <c r="L316" s="237">
        <f t="shared" si="22"/>
        <v>43922</v>
      </c>
      <c r="M316" s="237">
        <v>43980</v>
      </c>
      <c r="N316" s="101"/>
      <c r="O316" s="125"/>
      <c r="P316" s="125">
        <v>22</v>
      </c>
      <c r="Q316" s="14">
        <f>COUNTIF($I$23:$I$549,I313)</f>
        <v>1</v>
      </c>
    </row>
    <row r="317" spans="1:256" ht="26.25" hidden="1" customHeight="1" x14ac:dyDescent="0.15">
      <c r="A317" s="143" t="s">
        <v>463</v>
      </c>
      <c r="B317" s="101" t="s">
        <v>461</v>
      </c>
      <c r="C317" s="101" t="s">
        <v>455</v>
      </c>
      <c r="D317" s="98" t="s">
        <v>759</v>
      </c>
      <c r="E317" s="99" t="s">
        <v>798</v>
      </c>
      <c r="F317" s="278" t="s">
        <v>155</v>
      </c>
      <c r="G317" s="101" t="s">
        <v>147</v>
      </c>
      <c r="H317" s="274" t="s">
        <v>1453</v>
      </c>
      <c r="I317" s="235" t="s">
        <v>814</v>
      </c>
      <c r="J317" s="257">
        <v>1</v>
      </c>
      <c r="K317" s="236">
        <v>40634</v>
      </c>
      <c r="L317" s="237">
        <f t="shared" si="22"/>
        <v>44287</v>
      </c>
      <c r="M317" s="236">
        <v>44526</v>
      </c>
      <c r="N317" s="101"/>
      <c r="O317" s="125"/>
      <c r="P317" s="125">
        <v>22</v>
      </c>
      <c r="Q317" s="14">
        <f t="shared" ref="Q317:Q325" si="23">COUNTIF($I$23:$I$549,I317)</f>
        <v>1</v>
      </c>
    </row>
    <row r="318" spans="1:256" ht="26.25" hidden="1" customHeight="1" x14ac:dyDescent="0.15">
      <c r="A318" s="143" t="s">
        <v>463</v>
      </c>
      <c r="B318" s="101" t="s">
        <v>461</v>
      </c>
      <c r="C318" s="101" t="s">
        <v>455</v>
      </c>
      <c r="D318" s="98" t="s">
        <v>759</v>
      </c>
      <c r="E318" s="99" t="s">
        <v>798</v>
      </c>
      <c r="F318" s="278" t="s">
        <v>155</v>
      </c>
      <c r="G318" s="101" t="s">
        <v>147</v>
      </c>
      <c r="H318" s="274" t="s">
        <v>1453</v>
      </c>
      <c r="I318" s="235" t="s">
        <v>815</v>
      </c>
      <c r="J318" s="257">
        <v>1</v>
      </c>
      <c r="K318" s="236">
        <v>40634</v>
      </c>
      <c r="L318" s="237">
        <f t="shared" si="22"/>
        <v>44287</v>
      </c>
      <c r="M318" s="236">
        <v>44526</v>
      </c>
      <c r="N318" s="101"/>
      <c r="O318" s="125"/>
      <c r="P318" s="125">
        <v>22</v>
      </c>
      <c r="Q318" s="14">
        <f t="shared" si="23"/>
        <v>1</v>
      </c>
    </row>
    <row r="319" spans="1:256" ht="26.25" hidden="1" customHeight="1" x14ac:dyDescent="0.15">
      <c r="A319" s="143" t="s">
        <v>463</v>
      </c>
      <c r="B319" s="101" t="s">
        <v>461</v>
      </c>
      <c r="C319" s="101" t="s">
        <v>455</v>
      </c>
      <c r="D319" s="98" t="s">
        <v>759</v>
      </c>
      <c r="E319" s="99" t="s">
        <v>798</v>
      </c>
      <c r="F319" s="278" t="s">
        <v>155</v>
      </c>
      <c r="G319" s="101" t="s">
        <v>147</v>
      </c>
      <c r="H319" s="274" t="s">
        <v>1453</v>
      </c>
      <c r="I319" s="235" t="s">
        <v>175</v>
      </c>
      <c r="J319" s="257">
        <v>1</v>
      </c>
      <c r="K319" s="236">
        <v>41000</v>
      </c>
      <c r="L319" s="237">
        <f t="shared" si="22"/>
        <v>44652</v>
      </c>
      <c r="M319" s="123">
        <v>44923</v>
      </c>
      <c r="N319" s="101"/>
      <c r="O319" s="125"/>
      <c r="P319" s="125">
        <v>22</v>
      </c>
      <c r="Q319" s="14">
        <f t="shared" si="23"/>
        <v>1</v>
      </c>
    </row>
    <row r="320" spans="1:256" ht="26.25" hidden="1" customHeight="1" x14ac:dyDescent="0.15">
      <c r="A320" s="143" t="s">
        <v>463</v>
      </c>
      <c r="B320" s="101" t="s">
        <v>461</v>
      </c>
      <c r="C320" s="101" t="s">
        <v>455</v>
      </c>
      <c r="D320" s="98" t="s">
        <v>759</v>
      </c>
      <c r="E320" s="99" t="s">
        <v>798</v>
      </c>
      <c r="F320" s="278" t="s">
        <v>155</v>
      </c>
      <c r="G320" s="101" t="s">
        <v>147</v>
      </c>
      <c r="H320" s="274" t="s">
        <v>1453</v>
      </c>
      <c r="I320" s="235" t="s">
        <v>176</v>
      </c>
      <c r="J320" s="257">
        <v>1</v>
      </c>
      <c r="K320" s="236">
        <v>41000</v>
      </c>
      <c r="L320" s="237">
        <f t="shared" si="22"/>
        <v>44652</v>
      </c>
      <c r="M320" s="123">
        <v>44923</v>
      </c>
      <c r="N320" s="101"/>
      <c r="O320" s="125"/>
      <c r="P320" s="125">
        <v>22</v>
      </c>
      <c r="Q320" s="14">
        <f t="shared" si="23"/>
        <v>1</v>
      </c>
    </row>
    <row r="321" spans="1:17" ht="26.25" hidden="1" customHeight="1" x14ac:dyDescent="0.15">
      <c r="A321" s="143" t="s">
        <v>463</v>
      </c>
      <c r="B321" s="101" t="s">
        <v>461</v>
      </c>
      <c r="C321" s="101" t="s">
        <v>455</v>
      </c>
      <c r="D321" s="98" t="s">
        <v>759</v>
      </c>
      <c r="E321" s="99" t="s">
        <v>798</v>
      </c>
      <c r="F321" s="278" t="s">
        <v>155</v>
      </c>
      <c r="G321" s="101" t="s">
        <v>147</v>
      </c>
      <c r="H321" s="274" t="s">
        <v>1453</v>
      </c>
      <c r="I321" s="235" t="s">
        <v>1241</v>
      </c>
      <c r="J321" s="257">
        <v>1</v>
      </c>
      <c r="K321" s="236">
        <v>41365</v>
      </c>
      <c r="L321" s="237">
        <f t="shared" si="22"/>
        <v>45017</v>
      </c>
      <c r="M321" s="123">
        <v>45288</v>
      </c>
      <c r="N321" s="101"/>
      <c r="O321" s="125"/>
      <c r="P321" s="125">
        <v>22</v>
      </c>
      <c r="Q321" s="14">
        <f t="shared" si="23"/>
        <v>1</v>
      </c>
    </row>
    <row r="322" spans="1:17" ht="26.25" hidden="1" customHeight="1" x14ac:dyDescent="0.15">
      <c r="A322" s="143" t="s">
        <v>463</v>
      </c>
      <c r="B322" s="101" t="s">
        <v>461</v>
      </c>
      <c r="C322" s="101" t="s">
        <v>455</v>
      </c>
      <c r="D322" s="98" t="s">
        <v>759</v>
      </c>
      <c r="E322" s="99" t="s">
        <v>798</v>
      </c>
      <c r="F322" s="278" t="s">
        <v>155</v>
      </c>
      <c r="G322" s="101" t="s">
        <v>147</v>
      </c>
      <c r="H322" s="274" t="s">
        <v>1453</v>
      </c>
      <c r="I322" s="235" t="s">
        <v>1242</v>
      </c>
      <c r="J322" s="257">
        <v>1</v>
      </c>
      <c r="K322" s="236">
        <v>41365</v>
      </c>
      <c r="L322" s="237">
        <f t="shared" si="22"/>
        <v>45017</v>
      </c>
      <c r="M322" s="123">
        <v>45288</v>
      </c>
      <c r="N322" s="101"/>
      <c r="O322" s="125"/>
      <c r="P322" s="125">
        <v>22</v>
      </c>
      <c r="Q322" s="14">
        <f t="shared" si="23"/>
        <v>1</v>
      </c>
    </row>
    <row r="323" spans="1:17" ht="26.25" hidden="1" customHeight="1" x14ac:dyDescent="0.15">
      <c r="A323" s="143" t="s">
        <v>463</v>
      </c>
      <c r="B323" s="101" t="s">
        <v>461</v>
      </c>
      <c r="C323" s="101" t="s">
        <v>455</v>
      </c>
      <c r="D323" s="98" t="s">
        <v>759</v>
      </c>
      <c r="E323" s="99" t="s">
        <v>798</v>
      </c>
      <c r="F323" s="278" t="s">
        <v>155</v>
      </c>
      <c r="G323" s="101" t="s">
        <v>147</v>
      </c>
      <c r="H323" s="274" t="s">
        <v>1453</v>
      </c>
      <c r="I323" s="235" t="s">
        <v>1270</v>
      </c>
      <c r="J323" s="257">
        <v>1</v>
      </c>
      <c r="K323" s="236">
        <v>41730</v>
      </c>
      <c r="L323" s="237">
        <f t="shared" si="22"/>
        <v>45383</v>
      </c>
      <c r="M323" s="123">
        <v>45434</v>
      </c>
      <c r="N323" s="101"/>
      <c r="O323" s="125"/>
      <c r="P323" s="125">
        <v>22</v>
      </c>
      <c r="Q323" s="14">
        <f t="shared" si="23"/>
        <v>1</v>
      </c>
    </row>
    <row r="324" spans="1:17" ht="26.25" hidden="1" customHeight="1" x14ac:dyDescent="0.15">
      <c r="A324" s="143" t="s">
        <v>463</v>
      </c>
      <c r="B324" s="101" t="s">
        <v>461</v>
      </c>
      <c r="C324" s="101" t="s">
        <v>455</v>
      </c>
      <c r="D324" s="98" t="s">
        <v>759</v>
      </c>
      <c r="E324" s="99" t="s">
        <v>798</v>
      </c>
      <c r="F324" s="278" t="s">
        <v>155</v>
      </c>
      <c r="G324" s="101" t="s">
        <v>147</v>
      </c>
      <c r="H324" s="274" t="s">
        <v>1453</v>
      </c>
      <c r="I324" s="235" t="s">
        <v>1271</v>
      </c>
      <c r="J324" s="257">
        <v>1</v>
      </c>
      <c r="K324" s="236">
        <v>41730</v>
      </c>
      <c r="L324" s="237">
        <f t="shared" si="22"/>
        <v>45383</v>
      </c>
      <c r="M324" s="123">
        <v>45434</v>
      </c>
      <c r="N324" s="101"/>
      <c r="O324" s="125"/>
      <c r="P324" s="125">
        <v>22</v>
      </c>
      <c r="Q324" s="14">
        <f t="shared" si="23"/>
        <v>1</v>
      </c>
    </row>
    <row r="325" spans="1:17" ht="26.25" customHeight="1" x14ac:dyDescent="0.15">
      <c r="A325" s="143" t="s">
        <v>463</v>
      </c>
      <c r="B325" s="101" t="s">
        <v>461</v>
      </c>
      <c r="C325" s="101" t="s">
        <v>455</v>
      </c>
      <c r="D325" s="98" t="str">
        <f>IF(A325="","",VLOOKUP(A325,[1]Rink!$A$2:$B$17,2,FALSE))</f>
        <v>建設</v>
      </c>
      <c r="E325" s="99" t="str">
        <f>IF(D325="共通",VLOOKUP(B325,[1]Rink!$C$2:$D$5,2,FALSE),IF(D325="総務",VLOOKUP(B325,[1]Rink!$C$8:$D$16,2,FALSE),IF(D325="人事",VLOOKUP(B325,[1]Rink!$C$19:$D$24,2,FALSE),IF(D325="財務",VLOOKUP(B325,[1]Rink!$C$27:$D$35,2,FALSE),IF(D325="税務",VLOOKUP(B325,[1]Rink!$C$38:$D$44,2,FALSE),IF(D325="住民",VLOOKUP(B325,[1]Rink!$C$47:$D$54,2,FALSE),IF(D325="福祉",VLOOKUP(B325,[1]Rink!$C$57:$D$65,2,FALSE),(""))))))))&amp;IF(D325="保健",VLOOKUP(B325,[1]Rink!$C$68:$D$74,2,FALSE),IF(D325="環境",VLOOKUP(B325,[1]Rink!$C$77:$D$81,2,FALSE),IF(D325="産業",VLOOKUP(B325,[1]Rink!$C$84:$D$92,2,FALSE),IF(D325="建設",VLOOKUP(B325,[1]Rink!$C$95:$D$105,2,FALSE),IF(D325="教育文化",VLOOKUP(B325,[1]Rink!$C$108:$D$115,2,FALSE),IF(D325="議会",VLOOKUP(B325,[1]Rink!$C$118:$D$123,2,FALSE),IF(D325="消防",VLOOKUP(B325,[1]Rink!$C$126:$D$131,2,FALSE),(""))))))))&amp;IF(D325="水道",VLOOKUP(B325,[1]Rink!$C$134:$D$138,2,FALSE),IF(D325="水道",VLOOKUP(B325,[1]Rink!$C$134:$D$138,2,FALSE),IF(D325="委員会等",VLOOKUP(B325,[1]Rink!$C$141:$D$146,2,FALSE),(""))))</f>
        <v>下水道</v>
      </c>
      <c r="F325" s="278" t="s">
        <v>155</v>
      </c>
      <c r="G325" s="101" t="s">
        <v>147</v>
      </c>
      <c r="H325" s="274" t="s">
        <v>1453</v>
      </c>
      <c r="I325" s="235" t="s">
        <v>1342</v>
      </c>
      <c r="J325" s="257">
        <v>1</v>
      </c>
      <c r="K325" s="275">
        <v>42095</v>
      </c>
      <c r="L325" s="237">
        <f t="shared" si="22"/>
        <v>45748</v>
      </c>
      <c r="M325" s="237"/>
      <c r="N325" s="276"/>
      <c r="O325" s="14"/>
      <c r="P325" s="125">
        <v>22</v>
      </c>
      <c r="Q325" s="14">
        <f t="shared" si="23"/>
        <v>1</v>
      </c>
    </row>
    <row r="326" spans="1:17" ht="26.25" customHeight="1" x14ac:dyDescent="0.15">
      <c r="A326" s="143" t="s">
        <v>463</v>
      </c>
      <c r="B326" s="101" t="s">
        <v>461</v>
      </c>
      <c r="C326" s="101" t="s">
        <v>455</v>
      </c>
      <c r="D326" s="98" t="s">
        <v>759</v>
      </c>
      <c r="E326" s="99" t="s">
        <v>798</v>
      </c>
      <c r="F326" s="278" t="s">
        <v>155</v>
      </c>
      <c r="G326" s="101" t="s">
        <v>147</v>
      </c>
      <c r="H326" s="274" t="s">
        <v>151</v>
      </c>
      <c r="I326" s="235" t="s">
        <v>1614</v>
      </c>
      <c r="J326" s="257">
        <v>2</v>
      </c>
      <c r="K326" s="236">
        <v>42461</v>
      </c>
      <c r="L326" s="237">
        <f t="shared" si="22"/>
        <v>46113</v>
      </c>
      <c r="M326" s="123"/>
      <c r="N326" s="101"/>
      <c r="O326" s="14"/>
      <c r="P326" s="125"/>
    </row>
    <row r="327" spans="1:17" ht="26.25" customHeight="1" x14ac:dyDescent="0.15">
      <c r="A327" s="143" t="s">
        <v>463</v>
      </c>
      <c r="B327" s="101" t="s">
        <v>461</v>
      </c>
      <c r="C327" s="101" t="s">
        <v>455</v>
      </c>
      <c r="D327" s="98" t="s">
        <v>759</v>
      </c>
      <c r="E327" s="99" t="s">
        <v>798</v>
      </c>
      <c r="F327" s="278" t="s">
        <v>155</v>
      </c>
      <c r="G327" s="101" t="s">
        <v>147</v>
      </c>
      <c r="H327" s="274" t="s">
        <v>151</v>
      </c>
      <c r="I327" s="235" t="s">
        <v>1615</v>
      </c>
      <c r="J327" s="257">
        <v>2</v>
      </c>
      <c r="K327" s="236">
        <v>42826</v>
      </c>
      <c r="L327" s="237">
        <f t="shared" si="22"/>
        <v>46478</v>
      </c>
      <c r="M327" s="123"/>
      <c r="N327" s="101"/>
      <c r="O327" s="14"/>
      <c r="P327" s="125"/>
    </row>
    <row r="328" spans="1:17" ht="26.25" customHeight="1" x14ac:dyDescent="0.15">
      <c r="A328" s="143" t="s">
        <v>463</v>
      </c>
      <c r="B328" s="101" t="s">
        <v>461</v>
      </c>
      <c r="C328" s="101" t="s">
        <v>455</v>
      </c>
      <c r="D328" s="98" t="str">
        <f>IF(A328="","",VLOOKUP(A328,[1]Rink!$A$2:$B$17,2,FALSE))</f>
        <v>建設</v>
      </c>
      <c r="E328" s="99" t="str">
        <f>IF(D328="共通",VLOOKUP(B328,[1]Rink!$C$2:$D$5,2,FALSE),IF(D328="総務",VLOOKUP(B328,[1]Rink!$C$8:$D$16,2,FALSE),IF(D328="人事",VLOOKUP(B328,[1]Rink!$C$19:$D$24,2,FALSE),IF(D328="財務",VLOOKUP(B328,[1]Rink!$C$27:$D$35,2,FALSE),IF(D328="税務",VLOOKUP(B328,[1]Rink!$C$38:$D$44,2,FALSE),IF(D328="住民",VLOOKUP(B328,[1]Rink!$C$47:$D$54,2,FALSE),IF(D328="福祉",VLOOKUP(B328,[1]Rink!$C$57:$D$65,2,FALSE),(""))))))))&amp;IF(D328="保健",VLOOKUP(B328,[1]Rink!$C$68:$D$74,2,FALSE),IF(D328="環境",VLOOKUP(B328,[1]Rink!$C$77:$D$81,2,FALSE),IF(D328="産業",VLOOKUP(B328,[1]Rink!$C$84:$D$92,2,FALSE),IF(D328="建設",VLOOKUP(B328,[1]Rink!$C$95:$D$105,2,FALSE),IF(D328="教育文化",VLOOKUP(B328,[1]Rink!$C$108:$D$115,2,FALSE),IF(D328="議会",VLOOKUP(B328,[1]Rink!$C$118:$D$123,2,FALSE),IF(D328="消防",VLOOKUP(B328,[1]Rink!$C$126:$D$131,2,FALSE),(""))))))))&amp;IF(D328="水道",VLOOKUP(B328,[1]Rink!$C$134:$D$138,2,FALSE),IF(D328="水道",VLOOKUP(B328,[1]Rink!$C$134:$D$138,2,FALSE),IF(D328="委員会等",VLOOKUP(B328,[1]Rink!$C$141:$D$146,2,FALSE),(""))))</f>
        <v>下水道</v>
      </c>
      <c r="F328" s="100" t="s">
        <v>155</v>
      </c>
      <c r="G328" s="101" t="s">
        <v>147</v>
      </c>
      <c r="H328" s="274" t="str">
        <f t="shared" ref="H328:H329" si="24">IF(G328="","",VLOOKUP(G328,$B$2:$C$5,2,FALSE))</f>
        <v>10年保存</v>
      </c>
      <c r="I328" s="235" t="s">
        <v>1684</v>
      </c>
      <c r="J328" s="257">
        <v>1</v>
      </c>
      <c r="K328" s="275">
        <v>43191</v>
      </c>
      <c r="L328" s="237">
        <f t="shared" ref="L328" si="25">IF(H328="10年保存",IF(K328="","",DATE(YEAR(K328)+10,MONTH(K328)-MONTH(1),DAY(31)+1)),IF(H328="5年保存",IF(K328="","",DATE(YEAR(K328)+5,MONTH(K328)-MONTH(1),DAY(31)+1)),IF(H328="2年保存",IF(K328="","",DATE(YEAR(K328)+2,MONTH(K328)-MONTH(1),DAY(31)+1)),(""))))</f>
        <v>46844</v>
      </c>
      <c r="M328" s="237"/>
      <c r="N328" s="276"/>
      <c r="O328" s="126"/>
      <c r="P328" s="125"/>
    </row>
    <row r="329" spans="1:17" ht="26.25" customHeight="1" x14ac:dyDescent="0.15">
      <c r="A329" s="143" t="s">
        <v>463</v>
      </c>
      <c r="B329" s="101" t="s">
        <v>461</v>
      </c>
      <c r="C329" s="101" t="s">
        <v>455</v>
      </c>
      <c r="D329" s="98" t="str">
        <f>IF(A329="","",VLOOKUP(A329,[1]Rink!$A$2:$B$17,2,FALSE))</f>
        <v>建設</v>
      </c>
      <c r="E329" s="99" t="str">
        <f>IF(D329="共通",VLOOKUP(B329,[1]Rink!$C$2:$D$5,2,FALSE),IF(D329="総務",VLOOKUP(B329,[1]Rink!$C$8:$D$16,2,FALSE),IF(D329="人事",VLOOKUP(B329,[1]Rink!$C$19:$D$24,2,FALSE),IF(D329="財務",VLOOKUP(B329,[1]Rink!$C$27:$D$35,2,FALSE),IF(D329="税務",VLOOKUP(B329,[1]Rink!$C$38:$D$44,2,FALSE),IF(D329="住民",VLOOKUP(B329,[1]Rink!$C$47:$D$54,2,FALSE),IF(D329="福祉",VLOOKUP(B329,[1]Rink!$C$57:$D$65,2,FALSE),(""))))))))&amp;IF(D329="保健",VLOOKUP(B329,[1]Rink!$C$68:$D$74,2,FALSE),IF(D329="環境",VLOOKUP(B329,[1]Rink!$C$77:$D$81,2,FALSE),IF(D329="産業",VLOOKUP(B329,[1]Rink!$C$84:$D$92,2,FALSE),IF(D329="建設",VLOOKUP(B329,[1]Rink!$C$95:$D$105,2,FALSE),IF(D329="教育文化",VLOOKUP(B329,[1]Rink!$C$108:$D$115,2,FALSE),IF(D329="議会",VLOOKUP(B329,[1]Rink!$C$118:$D$123,2,FALSE),IF(D329="消防",VLOOKUP(B329,[1]Rink!$C$126:$D$131,2,FALSE),(""))))))))&amp;IF(D329="水道",VLOOKUP(B329,[1]Rink!$C$134:$D$138,2,FALSE),IF(D329="水道",VLOOKUP(B329,[1]Rink!$C$134:$D$138,2,FALSE),IF(D329="委員会等",VLOOKUP(B329,[1]Rink!$C$141:$D$146,2,FALSE),(""))))</f>
        <v>下水道</v>
      </c>
      <c r="F329" s="100" t="s">
        <v>155</v>
      </c>
      <c r="G329" s="101" t="s">
        <v>147</v>
      </c>
      <c r="H329" s="274" t="str">
        <f t="shared" si="24"/>
        <v>10年保存</v>
      </c>
      <c r="I329" s="235" t="s">
        <v>1718</v>
      </c>
      <c r="J329" s="257">
        <v>1</v>
      </c>
      <c r="K329" s="275">
        <v>43556</v>
      </c>
      <c r="L329" s="237">
        <f t="shared" ref="L329" si="26">IF(H329="10年保存",IF(K329="","",DATE(YEAR(K329)+10,MONTH(K329)-MONTH(1),DAY(31)+1)),IF(H329="5年保存",IF(K329="","",DATE(YEAR(K329)+5,MONTH(K329)-MONTH(1),DAY(31)+1)),IF(H329="2年保存",IF(K329="","",DATE(YEAR(K329)+2,MONTH(K329)-MONTH(1),DAY(31)+1)),(""))))</f>
        <v>47209</v>
      </c>
      <c r="M329" s="237"/>
      <c r="N329" s="276"/>
      <c r="O329" s="126"/>
      <c r="P329" s="125"/>
    </row>
    <row r="330" spans="1:17" ht="26.25" customHeight="1" x14ac:dyDescent="0.15">
      <c r="A330" s="143" t="s">
        <v>463</v>
      </c>
      <c r="B330" s="101" t="s">
        <v>461</v>
      </c>
      <c r="C330" s="101" t="s">
        <v>455</v>
      </c>
      <c r="D330" s="98" t="str">
        <f>IF(A330="","",VLOOKUP(A330,[1]Rink!$A$2:$B$17,2,FALSE))</f>
        <v>建設</v>
      </c>
      <c r="E330" s="99" t="str">
        <f>IF(D330="共通",VLOOKUP(B330,[1]Rink!$C$2:$D$5,2,FALSE),IF(D330="総務",VLOOKUP(B330,[1]Rink!$C$8:$D$16,2,FALSE),IF(D330="人事",VLOOKUP(B330,[1]Rink!$C$19:$D$24,2,FALSE),IF(D330="財務",VLOOKUP(B330,[1]Rink!$C$27:$D$35,2,FALSE),IF(D330="税務",VLOOKUP(B330,[1]Rink!$C$38:$D$44,2,FALSE),IF(D330="住民",VLOOKUP(B330,[1]Rink!$C$47:$D$54,2,FALSE),IF(D330="福祉",VLOOKUP(B330,[1]Rink!$C$57:$D$65,2,FALSE),(""))))))))&amp;IF(D330="保健",VLOOKUP(B330,[1]Rink!$C$68:$D$74,2,FALSE),IF(D330="環境",VLOOKUP(B330,[1]Rink!$C$77:$D$81,2,FALSE),IF(D330="産業",VLOOKUP(B330,[1]Rink!$C$84:$D$92,2,FALSE),IF(D330="建設",VLOOKUP(B330,[1]Rink!$C$95:$D$105,2,FALSE),IF(D330="教育文化",VLOOKUP(B330,[1]Rink!$C$108:$D$115,2,FALSE),IF(D330="議会",VLOOKUP(B330,[1]Rink!$C$118:$D$123,2,FALSE),IF(D330="消防",VLOOKUP(B330,[1]Rink!$C$126:$D$131,2,FALSE),(""))))))))&amp;IF(D330="水道",VLOOKUP(B330,[1]Rink!$C$134:$D$138,2,FALSE),IF(D330="水道",VLOOKUP(B330,[1]Rink!$C$134:$D$138,2,FALSE),IF(D330="委員会等",VLOOKUP(B330,[1]Rink!$C$141:$D$146,2,FALSE),(""))))</f>
        <v>下水道</v>
      </c>
      <c r="F330" s="100" t="s">
        <v>155</v>
      </c>
      <c r="G330" s="101" t="s">
        <v>147</v>
      </c>
      <c r="H330" s="274" t="str">
        <f t="shared" ref="H330:H331" si="27">IF(G330="","",VLOOKUP(G330,$B$2:$C$5,2,FALSE))</f>
        <v>10年保存</v>
      </c>
      <c r="I330" s="235" t="s">
        <v>1735</v>
      </c>
      <c r="J330" s="257">
        <v>1</v>
      </c>
      <c r="K330" s="275">
        <v>43922</v>
      </c>
      <c r="L330" s="237">
        <f t="shared" ref="L330" si="28">IF(H330="10年保存",IF(K330="","",DATE(YEAR(K330)+10,MONTH(K330)-MONTH(1),DAY(31)+1)),IF(H330="5年保存",IF(K330="","",DATE(YEAR(K330)+5,MONTH(K330)-MONTH(1),DAY(31)+1)),IF(H330="2年保存",IF(K330="","",DATE(YEAR(K330)+2,MONTH(K330)-MONTH(1),DAY(31)+1)),(""))))</f>
        <v>47574</v>
      </c>
      <c r="M330" s="237"/>
      <c r="N330" s="276"/>
      <c r="O330" s="126"/>
      <c r="P330" s="126">
        <v>24</v>
      </c>
      <c r="Q330" s="14">
        <f>COUNTIF($I$23:$I$549,I289)</f>
        <v>1</v>
      </c>
    </row>
    <row r="331" spans="1:17" ht="26.25" customHeight="1" x14ac:dyDescent="0.15">
      <c r="A331" s="143" t="s">
        <v>468</v>
      </c>
      <c r="B331" s="101" t="s">
        <v>458</v>
      </c>
      <c r="C331" s="101" t="s">
        <v>455</v>
      </c>
      <c r="D331" s="98" t="s">
        <v>1859</v>
      </c>
      <c r="E331" s="99" t="s">
        <v>798</v>
      </c>
      <c r="F331" s="100" t="s">
        <v>155</v>
      </c>
      <c r="G331" s="101" t="s">
        <v>147</v>
      </c>
      <c r="H331" s="274" t="str">
        <f t="shared" si="27"/>
        <v>10年保存</v>
      </c>
      <c r="I331" s="235" t="s">
        <v>1814</v>
      </c>
      <c r="J331" s="257">
        <v>1</v>
      </c>
      <c r="K331" s="275">
        <v>44287</v>
      </c>
      <c r="L331" s="237">
        <f t="shared" ref="L331" si="29">IF(H331="10年保存",IF(K331="","",DATE(YEAR(K331)+10,MONTH(K331)-MONTH(1),DAY(31)+1)),IF(H331="5年保存",IF(K331="","",DATE(YEAR(K331)+5,MONTH(K331)-MONTH(1),DAY(31)+1)),IF(H331="2年保存",IF(K331="","",DATE(YEAR(K331)+2,MONTH(K331)-MONTH(1),DAY(31)+1)),(""))))</f>
        <v>47939</v>
      </c>
      <c r="M331" s="237"/>
      <c r="N331" s="276"/>
      <c r="O331" s="126"/>
      <c r="P331" s="126"/>
    </row>
    <row r="332" spans="1:17" ht="26.25" customHeight="1" x14ac:dyDescent="0.15">
      <c r="A332" s="143" t="s">
        <v>468</v>
      </c>
      <c r="B332" s="101" t="s">
        <v>458</v>
      </c>
      <c r="C332" s="101" t="s">
        <v>455</v>
      </c>
      <c r="D332" s="98" t="s">
        <v>1859</v>
      </c>
      <c r="E332" s="99" t="s">
        <v>798</v>
      </c>
      <c r="F332" s="100" t="s">
        <v>155</v>
      </c>
      <c r="G332" s="101" t="s">
        <v>147</v>
      </c>
      <c r="H332" s="274" t="str">
        <f t="shared" ref="H332" si="30">IF(G332="","",VLOOKUP(G332,$B$2:$C$5,2,FALSE))</f>
        <v>10年保存</v>
      </c>
      <c r="I332" s="235" t="s">
        <v>1820</v>
      </c>
      <c r="J332" s="257">
        <v>1</v>
      </c>
      <c r="K332" s="275">
        <v>44652</v>
      </c>
      <c r="L332" s="237">
        <f t="shared" ref="L332" si="31">IF(H332="10年保存",IF(K332="","",DATE(YEAR(K332)+10,MONTH(K332)-MONTH(1),DAY(31)+1)),IF(H332="5年保存",IF(K332="","",DATE(YEAR(K332)+5,MONTH(K332)-MONTH(1),DAY(31)+1)),IF(H332="2年保存",IF(K332="","",DATE(YEAR(K332)+2,MONTH(K332)-MONTH(1),DAY(31)+1)),(""))))</f>
        <v>48305</v>
      </c>
      <c r="M332" s="237"/>
      <c r="N332" s="276"/>
      <c r="O332" s="126"/>
      <c r="P332" s="126"/>
    </row>
    <row r="333" spans="1:17" ht="26.25" customHeight="1" x14ac:dyDescent="0.15">
      <c r="A333" s="143" t="s">
        <v>468</v>
      </c>
      <c r="B333" s="101" t="s">
        <v>458</v>
      </c>
      <c r="C333" s="101" t="s">
        <v>455</v>
      </c>
      <c r="D333" s="98" t="s">
        <v>1855</v>
      </c>
      <c r="E333" s="99" t="s">
        <v>798</v>
      </c>
      <c r="F333" s="100" t="s">
        <v>155</v>
      </c>
      <c r="G333" s="101" t="s">
        <v>147</v>
      </c>
      <c r="H333" s="274" t="str">
        <f t="shared" ref="H333" si="32">IF(G333="","",VLOOKUP(G333,$B$2:$C$5,2,FALSE))</f>
        <v>10年保存</v>
      </c>
      <c r="I333" s="235" t="s">
        <v>1894</v>
      </c>
      <c r="J333" s="257">
        <v>1</v>
      </c>
      <c r="K333" s="275">
        <v>45017</v>
      </c>
      <c r="L333" s="237">
        <f t="shared" ref="L333" si="33">IF(H333="10年保存",IF(K333="","",DATE(YEAR(K333)+10,MONTH(K333)-MONTH(1),DAY(31)+1)),IF(H333="5年保存",IF(K333="","",DATE(YEAR(K333)+5,MONTH(K333)-MONTH(1),DAY(31)+1)),IF(H333="2年保存",IF(K333="","",DATE(YEAR(K333)+2,MONTH(K333)-MONTH(1),DAY(31)+1)),(""))))</f>
        <v>48670</v>
      </c>
      <c r="M333" s="237"/>
      <c r="N333" s="276"/>
      <c r="O333" s="126"/>
      <c r="P333" s="126"/>
    </row>
    <row r="334" spans="1:17" ht="26.25" customHeight="1" x14ac:dyDescent="0.15">
      <c r="A334" s="262" t="s">
        <v>468</v>
      </c>
      <c r="B334" s="167" t="s">
        <v>458</v>
      </c>
      <c r="C334" s="167" t="s">
        <v>455</v>
      </c>
      <c r="D334" s="164" t="s">
        <v>1855</v>
      </c>
      <c r="E334" s="309" t="s">
        <v>798</v>
      </c>
      <c r="F334" s="166" t="s">
        <v>155</v>
      </c>
      <c r="G334" s="167" t="s">
        <v>147</v>
      </c>
      <c r="H334" s="168" t="str">
        <f t="shared" ref="H334" si="34">IF(G334="","",VLOOKUP(G334,$B$2:$C$5,2,FALSE))</f>
        <v>10年保存</v>
      </c>
      <c r="I334" s="310" t="s">
        <v>1900</v>
      </c>
      <c r="J334" s="311">
        <v>1</v>
      </c>
      <c r="K334" s="312">
        <v>45383</v>
      </c>
      <c r="L334" s="313">
        <f t="shared" ref="L334" si="35">IF(H334="10年保存",IF(K334="","",DATE(YEAR(K334)+10,MONTH(K334)-MONTH(1),DAY(31)+1)),IF(H334="5年保存",IF(K334="","",DATE(YEAR(K334)+5,MONTH(K334)-MONTH(1),DAY(31)+1)),IF(H334="2年保存",IF(K334="","",DATE(YEAR(K334)+2,MONTH(K334)-MONTH(1),DAY(31)+1)),(""))))</f>
        <v>49035</v>
      </c>
      <c r="M334" s="313"/>
      <c r="N334" s="314"/>
      <c r="O334" s="126"/>
      <c r="P334" s="126"/>
    </row>
    <row r="335" spans="1:17" s="272" customFormat="1" ht="26.25" customHeight="1" x14ac:dyDescent="0.15">
      <c r="A335" s="262" t="s">
        <v>468</v>
      </c>
      <c r="B335" s="167" t="s">
        <v>458</v>
      </c>
      <c r="C335" s="167" t="s">
        <v>455</v>
      </c>
      <c r="D335" s="164" t="s">
        <v>1855</v>
      </c>
      <c r="E335" s="309" t="s">
        <v>798</v>
      </c>
      <c r="F335" s="166" t="s">
        <v>155</v>
      </c>
      <c r="G335" s="167" t="s">
        <v>147</v>
      </c>
      <c r="H335" s="168" t="str">
        <f t="shared" ref="H335" si="36">IF(G335="","",VLOOKUP(G335,$B$2:$C$5,2,FALSE))</f>
        <v>10年保存</v>
      </c>
      <c r="I335" s="310" t="s">
        <v>1953</v>
      </c>
      <c r="J335" s="311">
        <v>1</v>
      </c>
      <c r="K335" s="312">
        <v>45748</v>
      </c>
      <c r="L335" s="313">
        <f t="shared" ref="L335" si="37">IF(H335="10年保存",IF(K335="","",DATE(YEAR(K335)+10,MONTH(K335)-MONTH(1),DAY(31)+1)),IF(H335="5年保存",IF(K335="","",DATE(YEAR(K335)+5,MONTH(K335)-MONTH(1),DAY(31)+1)),IF(H335="2年保存",IF(K335="","",DATE(YEAR(K335)+2,MONTH(K335)-MONTH(1),DAY(31)+1)),(""))))</f>
        <v>49400</v>
      </c>
      <c r="M335" s="313"/>
      <c r="N335" s="314"/>
      <c r="O335" s="271"/>
      <c r="P335" s="271"/>
    </row>
    <row r="336" spans="1:17" ht="26.25" hidden="1" customHeight="1" x14ac:dyDescent="0.15">
      <c r="A336" s="143" t="s">
        <v>463</v>
      </c>
      <c r="B336" s="101" t="s">
        <v>461</v>
      </c>
      <c r="C336" s="101" t="s">
        <v>455</v>
      </c>
      <c r="D336" s="98" t="s">
        <v>759</v>
      </c>
      <c r="E336" s="99" t="s">
        <v>798</v>
      </c>
      <c r="F336" s="278" t="s">
        <v>155</v>
      </c>
      <c r="G336" s="101" t="s">
        <v>147</v>
      </c>
      <c r="H336" s="274" t="s">
        <v>1453</v>
      </c>
      <c r="I336" s="235" t="s">
        <v>879</v>
      </c>
      <c r="J336" s="257">
        <v>1</v>
      </c>
      <c r="K336" s="236">
        <v>38718</v>
      </c>
      <c r="L336" s="236">
        <v>40269</v>
      </c>
      <c r="M336" s="236">
        <v>41059</v>
      </c>
      <c r="N336" s="277"/>
      <c r="O336" s="126"/>
      <c r="P336" s="125">
        <v>23</v>
      </c>
      <c r="Q336" s="14">
        <f>COUNTIF($I$23:$I$549,I338)</f>
        <v>1</v>
      </c>
    </row>
    <row r="337" spans="1:256" ht="26.25" hidden="1" customHeight="1" x14ac:dyDescent="0.15">
      <c r="A337" s="143" t="s">
        <v>463</v>
      </c>
      <c r="B337" s="101" t="s">
        <v>461</v>
      </c>
      <c r="C337" s="101" t="s">
        <v>455</v>
      </c>
      <c r="D337" s="98" t="s">
        <v>759</v>
      </c>
      <c r="E337" s="99" t="s">
        <v>798</v>
      </c>
      <c r="F337" s="278" t="s">
        <v>155</v>
      </c>
      <c r="G337" s="101" t="s">
        <v>147</v>
      </c>
      <c r="H337" s="274" t="s">
        <v>1453</v>
      </c>
      <c r="I337" s="235" t="s">
        <v>821</v>
      </c>
      <c r="J337" s="257">
        <v>1</v>
      </c>
      <c r="K337" s="236">
        <v>38718</v>
      </c>
      <c r="L337" s="236">
        <v>40269</v>
      </c>
      <c r="M337" s="236">
        <v>41059</v>
      </c>
      <c r="N337" s="239"/>
      <c r="O337" s="126"/>
      <c r="P337" s="125">
        <v>23</v>
      </c>
      <c r="Q337" s="14">
        <f>COUNTIF($I$23:$I$549,#REF!)</f>
        <v>0</v>
      </c>
    </row>
    <row r="338" spans="1:256" ht="26.85" hidden="1" customHeight="1" x14ac:dyDescent="0.15">
      <c r="A338" s="143" t="s">
        <v>463</v>
      </c>
      <c r="B338" s="101" t="s">
        <v>461</v>
      </c>
      <c r="C338" s="101" t="s">
        <v>455</v>
      </c>
      <c r="D338" s="98" t="s">
        <v>759</v>
      </c>
      <c r="E338" s="99" t="s">
        <v>798</v>
      </c>
      <c r="F338" s="278" t="s">
        <v>155</v>
      </c>
      <c r="G338" s="101" t="s">
        <v>147</v>
      </c>
      <c r="H338" s="274" t="s">
        <v>1453</v>
      </c>
      <c r="I338" s="235" t="s">
        <v>938</v>
      </c>
      <c r="J338" s="257">
        <v>1</v>
      </c>
      <c r="K338" s="236">
        <v>38718</v>
      </c>
      <c r="L338" s="236">
        <v>40269</v>
      </c>
      <c r="M338" s="236">
        <v>41059</v>
      </c>
      <c r="N338" s="239"/>
      <c r="O338" s="126"/>
      <c r="P338" s="125">
        <v>23</v>
      </c>
      <c r="Q338" s="14">
        <f>COUNTIF($I$23:$I$549,I383)</f>
        <v>1</v>
      </c>
    </row>
    <row r="339" spans="1:256" ht="26.85" hidden="1" customHeight="1" x14ac:dyDescent="0.15">
      <c r="A339" s="143" t="s">
        <v>463</v>
      </c>
      <c r="B339" s="101" t="s">
        <v>461</v>
      </c>
      <c r="C339" s="101" t="s">
        <v>455</v>
      </c>
      <c r="D339" s="98" t="s">
        <v>759</v>
      </c>
      <c r="E339" s="99" t="s">
        <v>798</v>
      </c>
      <c r="F339" s="278" t="s">
        <v>155</v>
      </c>
      <c r="G339" s="101" t="s">
        <v>147</v>
      </c>
      <c r="H339" s="274" t="s">
        <v>1453</v>
      </c>
      <c r="I339" s="235" t="s">
        <v>882</v>
      </c>
      <c r="J339" s="257">
        <v>1</v>
      </c>
      <c r="K339" s="236">
        <v>38718</v>
      </c>
      <c r="L339" s="236">
        <v>40634</v>
      </c>
      <c r="M339" s="236">
        <v>41059</v>
      </c>
      <c r="N339" s="239"/>
      <c r="O339" s="126"/>
      <c r="P339" s="126">
        <v>24</v>
      </c>
      <c r="Q339" s="14">
        <f>COUNTIF($I$23:$I$549,I387)</f>
        <v>1</v>
      </c>
    </row>
    <row r="340" spans="1:256" ht="26.85" hidden="1" customHeight="1" x14ac:dyDescent="0.15">
      <c r="A340" s="143" t="s">
        <v>463</v>
      </c>
      <c r="B340" s="101" t="s">
        <v>461</v>
      </c>
      <c r="C340" s="101" t="s">
        <v>455</v>
      </c>
      <c r="D340" s="98" t="s">
        <v>759</v>
      </c>
      <c r="E340" s="99" t="s">
        <v>798</v>
      </c>
      <c r="F340" s="278" t="s">
        <v>155</v>
      </c>
      <c r="G340" s="101" t="s">
        <v>147</v>
      </c>
      <c r="H340" s="274" t="s">
        <v>1453</v>
      </c>
      <c r="I340" s="235" t="s">
        <v>890</v>
      </c>
      <c r="J340" s="257">
        <v>1</v>
      </c>
      <c r="K340" s="236">
        <v>38718</v>
      </c>
      <c r="L340" s="236">
        <v>41000</v>
      </c>
      <c r="M340" s="236">
        <v>41059</v>
      </c>
      <c r="N340" s="277"/>
      <c r="O340" s="126"/>
      <c r="P340" s="125">
        <v>23</v>
      </c>
      <c r="Q340" s="14">
        <f>COUNTIF($I$23:$I$549,I339)</f>
        <v>1</v>
      </c>
    </row>
    <row r="341" spans="1:256" ht="26.85" hidden="1" customHeight="1" x14ac:dyDescent="0.15">
      <c r="A341" s="143" t="s">
        <v>463</v>
      </c>
      <c r="B341" s="101" t="s">
        <v>461</v>
      </c>
      <c r="C341" s="101" t="s">
        <v>455</v>
      </c>
      <c r="D341" s="98" t="s">
        <v>759</v>
      </c>
      <c r="E341" s="99" t="s">
        <v>798</v>
      </c>
      <c r="F341" s="278" t="s">
        <v>155</v>
      </c>
      <c r="G341" s="101" t="s">
        <v>147</v>
      </c>
      <c r="H341" s="274" t="s">
        <v>1453</v>
      </c>
      <c r="I341" s="235" t="s">
        <v>887</v>
      </c>
      <c r="J341" s="257">
        <v>1</v>
      </c>
      <c r="K341" s="236">
        <v>38718</v>
      </c>
      <c r="L341" s="236">
        <v>41000</v>
      </c>
      <c r="M341" s="236">
        <v>41059</v>
      </c>
      <c r="N341" s="239"/>
      <c r="O341" s="126"/>
      <c r="P341" s="125">
        <v>23</v>
      </c>
      <c r="Q341" s="14">
        <f>COUNTIF($I$23:$I$549,I384)</f>
        <v>1</v>
      </c>
    </row>
    <row r="342" spans="1:256" ht="26.85" hidden="1" customHeight="1" x14ac:dyDescent="0.15">
      <c r="A342" s="143" t="s">
        <v>463</v>
      </c>
      <c r="B342" s="101" t="s">
        <v>461</v>
      </c>
      <c r="C342" s="101" t="s">
        <v>455</v>
      </c>
      <c r="D342" s="98" t="s">
        <v>759</v>
      </c>
      <c r="E342" s="99" t="s">
        <v>798</v>
      </c>
      <c r="F342" s="278" t="s">
        <v>155</v>
      </c>
      <c r="G342" s="101" t="s">
        <v>147</v>
      </c>
      <c r="H342" s="274" t="s">
        <v>1453</v>
      </c>
      <c r="I342" s="235" t="s">
        <v>888</v>
      </c>
      <c r="J342" s="257">
        <v>1</v>
      </c>
      <c r="K342" s="236">
        <v>38718</v>
      </c>
      <c r="L342" s="236">
        <v>41000</v>
      </c>
      <c r="M342" s="236">
        <v>41059</v>
      </c>
      <c r="N342" s="277"/>
      <c r="O342" s="126"/>
      <c r="P342" s="125">
        <v>23</v>
      </c>
      <c r="Q342" s="14">
        <f>COUNTIF($I$23:$I$549,I344)</f>
        <v>1</v>
      </c>
    </row>
    <row r="343" spans="1:256" ht="26.85" hidden="1" customHeight="1" x14ac:dyDescent="0.15">
      <c r="A343" s="143" t="s">
        <v>463</v>
      </c>
      <c r="B343" s="101" t="s">
        <v>461</v>
      </c>
      <c r="C343" s="101" t="s">
        <v>455</v>
      </c>
      <c r="D343" s="98" t="s">
        <v>759</v>
      </c>
      <c r="E343" s="99" t="s">
        <v>798</v>
      </c>
      <c r="F343" s="278" t="s">
        <v>155</v>
      </c>
      <c r="G343" s="101" t="s">
        <v>147</v>
      </c>
      <c r="H343" s="274" t="s">
        <v>1453</v>
      </c>
      <c r="I343" s="235" t="s">
        <v>895</v>
      </c>
      <c r="J343" s="257">
        <v>1</v>
      </c>
      <c r="K343" s="236">
        <v>38718</v>
      </c>
      <c r="L343" s="236">
        <v>41365</v>
      </c>
      <c r="M343" s="237">
        <v>41374</v>
      </c>
      <c r="N343" s="239"/>
      <c r="O343" s="126"/>
      <c r="P343" s="125">
        <v>23</v>
      </c>
      <c r="Q343" s="14">
        <f>COUNTIF($I$23:$I$549,I297)</f>
        <v>1</v>
      </c>
    </row>
    <row r="344" spans="1:256" ht="26.85" hidden="1" customHeight="1" x14ac:dyDescent="0.15">
      <c r="A344" s="143" t="s">
        <v>463</v>
      </c>
      <c r="B344" s="101" t="s">
        <v>461</v>
      </c>
      <c r="C344" s="101" t="s">
        <v>455</v>
      </c>
      <c r="D344" s="98" t="s">
        <v>759</v>
      </c>
      <c r="E344" s="99" t="s">
        <v>798</v>
      </c>
      <c r="F344" s="278" t="s">
        <v>155</v>
      </c>
      <c r="G344" s="101" t="s">
        <v>147</v>
      </c>
      <c r="H344" s="274" t="s">
        <v>1453</v>
      </c>
      <c r="I344" s="235" t="s">
        <v>896</v>
      </c>
      <c r="J344" s="257">
        <v>1</v>
      </c>
      <c r="K344" s="236">
        <v>38718</v>
      </c>
      <c r="L344" s="236">
        <v>41365</v>
      </c>
      <c r="M344" s="237">
        <v>41374</v>
      </c>
      <c r="N344" s="239"/>
      <c r="O344" s="125"/>
      <c r="P344" s="125">
        <v>24</v>
      </c>
      <c r="Q344" s="14">
        <f>COUNTIF($I$23:$I$549,I389)</f>
        <v>1</v>
      </c>
    </row>
    <row r="345" spans="1:256" ht="26.85" hidden="1" customHeight="1" x14ac:dyDescent="0.15">
      <c r="A345" s="143" t="s">
        <v>463</v>
      </c>
      <c r="B345" s="101" t="s">
        <v>461</v>
      </c>
      <c r="C345" s="101" t="s">
        <v>455</v>
      </c>
      <c r="D345" s="98" t="s">
        <v>759</v>
      </c>
      <c r="E345" s="99" t="s">
        <v>798</v>
      </c>
      <c r="F345" s="278" t="s">
        <v>155</v>
      </c>
      <c r="G345" s="101" t="s">
        <v>147</v>
      </c>
      <c r="H345" s="274" t="s">
        <v>1453</v>
      </c>
      <c r="I345" s="235" t="s">
        <v>1454</v>
      </c>
      <c r="J345" s="257">
        <v>1</v>
      </c>
      <c r="K345" s="236">
        <v>38718</v>
      </c>
      <c r="L345" s="236">
        <v>41365</v>
      </c>
      <c r="M345" s="237">
        <v>41374</v>
      </c>
      <c r="N345" s="101"/>
      <c r="O345" s="126"/>
      <c r="P345" s="125">
        <v>23</v>
      </c>
      <c r="Q345" s="14">
        <f>COUNTIF($I$23:$I$549,I347)</f>
        <v>1</v>
      </c>
    </row>
    <row r="346" spans="1:256" ht="26.85" hidden="1" customHeight="1" x14ac:dyDescent="0.15">
      <c r="A346" s="143" t="s">
        <v>463</v>
      </c>
      <c r="B346" s="101" t="s">
        <v>461</v>
      </c>
      <c r="C346" s="101" t="s">
        <v>455</v>
      </c>
      <c r="D346" s="98" t="s">
        <v>759</v>
      </c>
      <c r="E346" s="99" t="s">
        <v>798</v>
      </c>
      <c r="F346" s="278" t="s">
        <v>155</v>
      </c>
      <c r="G346" s="101" t="s">
        <v>147</v>
      </c>
      <c r="H346" s="274" t="s">
        <v>1453</v>
      </c>
      <c r="I346" s="235" t="s">
        <v>898</v>
      </c>
      <c r="J346" s="257">
        <v>1</v>
      </c>
      <c r="K346" s="236">
        <v>38718</v>
      </c>
      <c r="L346" s="236">
        <v>41730</v>
      </c>
      <c r="M346" s="237">
        <v>41789</v>
      </c>
      <c r="N346" s="239"/>
      <c r="O346" s="126"/>
      <c r="P346" s="125">
        <v>23</v>
      </c>
      <c r="Q346" s="14">
        <f>COUNTIF($I$23:$I$549,I299)</f>
        <v>1</v>
      </c>
    </row>
    <row r="347" spans="1:256" ht="26.85" hidden="1" customHeight="1" x14ac:dyDescent="0.15">
      <c r="A347" s="143" t="s">
        <v>463</v>
      </c>
      <c r="B347" s="101" t="s">
        <v>461</v>
      </c>
      <c r="C347" s="101" t="s">
        <v>455</v>
      </c>
      <c r="D347" s="98" t="s">
        <v>759</v>
      </c>
      <c r="E347" s="99" t="s">
        <v>798</v>
      </c>
      <c r="F347" s="278" t="s">
        <v>155</v>
      </c>
      <c r="G347" s="101" t="s">
        <v>147</v>
      </c>
      <c r="H347" s="274" t="s">
        <v>1453</v>
      </c>
      <c r="I347" s="235" t="s">
        <v>899</v>
      </c>
      <c r="J347" s="257">
        <v>1</v>
      </c>
      <c r="K347" s="236">
        <v>38718</v>
      </c>
      <c r="L347" s="236">
        <v>41730</v>
      </c>
      <c r="M347" s="237">
        <v>41789</v>
      </c>
      <c r="N347" s="239"/>
      <c r="O347" s="126"/>
      <c r="P347" s="125">
        <v>23</v>
      </c>
      <c r="Q347" s="14">
        <f>COUNTIF($I$23:$I$549,I349)</f>
        <v>1</v>
      </c>
    </row>
    <row r="348" spans="1:256" ht="26.85" hidden="1" customHeight="1" x14ac:dyDescent="0.15">
      <c r="A348" s="143" t="s">
        <v>463</v>
      </c>
      <c r="B348" s="101" t="s">
        <v>461</v>
      </c>
      <c r="C348" s="101" t="s">
        <v>455</v>
      </c>
      <c r="D348" s="98" t="s">
        <v>759</v>
      </c>
      <c r="E348" s="99" t="s">
        <v>798</v>
      </c>
      <c r="F348" s="278" t="s">
        <v>155</v>
      </c>
      <c r="G348" s="101" t="s">
        <v>147</v>
      </c>
      <c r="H348" s="274" t="s">
        <v>1453</v>
      </c>
      <c r="I348" s="235" t="s">
        <v>903</v>
      </c>
      <c r="J348" s="257">
        <v>1</v>
      </c>
      <c r="K348" s="236">
        <v>38718</v>
      </c>
      <c r="L348" s="236">
        <v>42095</v>
      </c>
      <c r="M348" s="237">
        <v>42228</v>
      </c>
      <c r="N348" s="239"/>
      <c r="O348" s="126"/>
      <c r="P348" s="125">
        <v>23</v>
      </c>
      <c r="Q348" s="14">
        <f>COUNTIF($I$23:$I$549,I302)</f>
        <v>1</v>
      </c>
    </row>
    <row r="349" spans="1:256" ht="26.85" hidden="1" customHeight="1" x14ac:dyDescent="0.15">
      <c r="A349" s="143" t="s">
        <v>463</v>
      </c>
      <c r="B349" s="101" t="s">
        <v>461</v>
      </c>
      <c r="C349" s="101" t="s">
        <v>455</v>
      </c>
      <c r="D349" s="98" t="s">
        <v>759</v>
      </c>
      <c r="E349" s="99" t="s">
        <v>798</v>
      </c>
      <c r="F349" s="278" t="s">
        <v>155</v>
      </c>
      <c r="G349" s="101" t="s">
        <v>147</v>
      </c>
      <c r="H349" s="274" t="s">
        <v>1453</v>
      </c>
      <c r="I349" s="235" t="s">
        <v>904</v>
      </c>
      <c r="J349" s="257">
        <v>1</v>
      </c>
      <c r="K349" s="236">
        <v>38718</v>
      </c>
      <c r="L349" s="236">
        <v>42095</v>
      </c>
      <c r="M349" s="237">
        <v>42228</v>
      </c>
      <c r="N349" s="239"/>
      <c r="O349" s="126"/>
      <c r="P349" s="125">
        <v>23</v>
      </c>
      <c r="Q349" s="14">
        <f>COUNTIF($I$23:$I$549,I351)</f>
        <v>1</v>
      </c>
    </row>
    <row r="350" spans="1:256" ht="26.85" hidden="1" customHeight="1" x14ac:dyDescent="0.15">
      <c r="A350" s="143" t="s">
        <v>463</v>
      </c>
      <c r="B350" s="101" t="s">
        <v>461</v>
      </c>
      <c r="C350" s="101" t="s">
        <v>455</v>
      </c>
      <c r="D350" s="98" t="s">
        <v>759</v>
      </c>
      <c r="E350" s="99" t="s">
        <v>798</v>
      </c>
      <c r="F350" s="278" t="s">
        <v>155</v>
      </c>
      <c r="G350" s="101" t="s">
        <v>147</v>
      </c>
      <c r="H350" s="274" t="s">
        <v>1453</v>
      </c>
      <c r="I350" s="235" t="s">
        <v>909</v>
      </c>
      <c r="J350" s="257">
        <v>1</v>
      </c>
      <c r="K350" s="236">
        <v>38808</v>
      </c>
      <c r="L350" s="236">
        <v>42461</v>
      </c>
      <c r="M350" s="237">
        <v>42956</v>
      </c>
      <c r="N350" s="239"/>
      <c r="O350" s="126"/>
      <c r="P350" s="125">
        <v>23</v>
      </c>
      <c r="Q350" s="14">
        <f>COUNTIF($I$23:$I$549,I306)</f>
        <v>1</v>
      </c>
    </row>
    <row r="351" spans="1:256" s="102" customFormat="1" ht="26.85" hidden="1" customHeight="1" x14ac:dyDescent="0.15">
      <c r="A351" s="143" t="s">
        <v>463</v>
      </c>
      <c r="B351" s="101" t="s">
        <v>461</v>
      </c>
      <c r="C351" s="101" t="s">
        <v>455</v>
      </c>
      <c r="D351" s="98" t="s">
        <v>759</v>
      </c>
      <c r="E351" s="99" t="s">
        <v>798</v>
      </c>
      <c r="F351" s="278" t="s">
        <v>155</v>
      </c>
      <c r="G351" s="101" t="s">
        <v>147</v>
      </c>
      <c r="H351" s="274" t="s">
        <v>1453</v>
      </c>
      <c r="I351" s="235" t="s">
        <v>910</v>
      </c>
      <c r="J351" s="257">
        <v>1</v>
      </c>
      <c r="K351" s="236">
        <v>38808</v>
      </c>
      <c r="L351" s="236">
        <v>42461</v>
      </c>
      <c r="M351" s="237">
        <v>42956</v>
      </c>
      <c r="N351" s="239"/>
      <c r="O351" s="126"/>
      <c r="P351" s="125">
        <v>23</v>
      </c>
      <c r="Q351" s="14">
        <f>COUNTIF($I$23:$I$549,I353)</f>
        <v>1</v>
      </c>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c r="CH351" s="14"/>
      <c r="CI351" s="14"/>
      <c r="CJ351" s="14"/>
      <c r="CK351" s="14"/>
      <c r="CL351" s="14"/>
      <c r="CM351" s="14"/>
      <c r="CN351" s="14"/>
      <c r="CO351" s="14"/>
      <c r="CP351" s="14"/>
      <c r="CQ351" s="14"/>
      <c r="CR351" s="14"/>
      <c r="CS351" s="14"/>
      <c r="CT351" s="14"/>
      <c r="CU351" s="14"/>
      <c r="CV351" s="14"/>
      <c r="CW351" s="14"/>
      <c r="CX351" s="14"/>
      <c r="CY351" s="14"/>
      <c r="CZ351" s="14"/>
      <c r="DA351" s="14"/>
      <c r="DB351" s="14"/>
      <c r="DC351" s="14"/>
      <c r="DD351" s="14"/>
      <c r="DE351" s="14"/>
      <c r="DF351" s="14"/>
      <c r="DG351" s="14"/>
      <c r="DH351" s="14"/>
      <c r="DI351" s="14"/>
      <c r="DJ351" s="14"/>
      <c r="DK351" s="14"/>
      <c r="DL351" s="14"/>
      <c r="DM351" s="14"/>
      <c r="DN351" s="14"/>
      <c r="DO351" s="14"/>
      <c r="DP351" s="14"/>
      <c r="DQ351" s="14"/>
      <c r="DR351" s="14"/>
      <c r="DS351" s="14"/>
      <c r="DT351" s="14"/>
      <c r="DU351" s="14"/>
      <c r="DV351" s="14"/>
      <c r="DW351" s="14"/>
      <c r="DX351" s="14"/>
      <c r="DY351" s="14"/>
      <c r="DZ351" s="14"/>
      <c r="EA351" s="14"/>
      <c r="EB351" s="14"/>
      <c r="EC351" s="14"/>
      <c r="ED351" s="14"/>
      <c r="EE351" s="14"/>
      <c r="EF351" s="14"/>
      <c r="EG351" s="14"/>
      <c r="EH351" s="14"/>
      <c r="EI351" s="14"/>
      <c r="EJ351" s="14"/>
      <c r="EK351" s="14"/>
      <c r="EL351" s="14"/>
      <c r="EM351" s="14"/>
      <c r="EN351" s="14"/>
      <c r="EO351" s="14"/>
      <c r="EP351" s="14"/>
      <c r="EQ351" s="14"/>
      <c r="ER351" s="14"/>
      <c r="ES351" s="14"/>
      <c r="ET351" s="14"/>
      <c r="EU351" s="14"/>
      <c r="EV351" s="14"/>
      <c r="EW351" s="14"/>
      <c r="EX351" s="14"/>
      <c r="EY351" s="14"/>
      <c r="EZ351" s="14"/>
      <c r="FA351" s="14"/>
      <c r="FB351" s="14"/>
      <c r="FC351" s="14"/>
      <c r="FD351" s="14"/>
      <c r="FE351" s="14"/>
      <c r="FF351" s="14"/>
      <c r="FG351" s="14"/>
      <c r="FH351" s="14"/>
      <c r="FI351" s="14"/>
      <c r="FJ351" s="14"/>
      <c r="FK351" s="14"/>
      <c r="FL351" s="14"/>
      <c r="FM351" s="14"/>
      <c r="FN351" s="14"/>
      <c r="FO351" s="14"/>
      <c r="FP351" s="14"/>
      <c r="FQ351" s="14"/>
      <c r="FR351" s="14"/>
      <c r="FS351" s="14"/>
      <c r="FT351" s="14"/>
      <c r="FU351" s="14"/>
      <c r="FV351" s="14"/>
      <c r="FW351" s="14"/>
      <c r="FX351" s="14"/>
      <c r="FY351" s="14"/>
      <c r="FZ351" s="14"/>
      <c r="GA351" s="14"/>
      <c r="GB351" s="14"/>
      <c r="GC351" s="14"/>
      <c r="GD351" s="14"/>
      <c r="GE351" s="14"/>
      <c r="GF351" s="14"/>
      <c r="GG351" s="14"/>
      <c r="GH351" s="14"/>
      <c r="GI351" s="14"/>
      <c r="GJ351" s="14"/>
      <c r="GK351" s="14"/>
      <c r="GL351" s="14"/>
      <c r="GM351" s="14"/>
      <c r="GN351" s="14"/>
      <c r="GO351" s="14"/>
      <c r="GP351" s="14"/>
      <c r="GQ351" s="14"/>
      <c r="GR351" s="14"/>
      <c r="GS351" s="14"/>
      <c r="GT351" s="14"/>
      <c r="GU351" s="14"/>
      <c r="GV351" s="14"/>
      <c r="GW351" s="14"/>
      <c r="GX351" s="14"/>
      <c r="GY351" s="14"/>
      <c r="GZ351" s="14"/>
      <c r="HA351" s="14"/>
      <c r="HB351" s="14"/>
      <c r="HC351" s="14"/>
      <c r="HD351" s="14"/>
      <c r="HE351" s="14"/>
      <c r="HF351" s="14"/>
      <c r="HG351" s="14"/>
      <c r="HH351" s="14"/>
      <c r="HI351" s="14"/>
      <c r="HJ351" s="14"/>
      <c r="HK351" s="14"/>
      <c r="HL351" s="14"/>
      <c r="HM351" s="14"/>
      <c r="HN351" s="14"/>
      <c r="HO351" s="14"/>
      <c r="HP351" s="14"/>
      <c r="HQ351" s="14"/>
      <c r="HR351" s="14"/>
      <c r="HS351" s="14"/>
      <c r="HT351" s="14"/>
      <c r="HU351" s="14"/>
      <c r="HV351" s="14"/>
      <c r="HW351" s="14"/>
      <c r="HX351" s="14"/>
      <c r="HY351" s="14"/>
      <c r="HZ351" s="14"/>
      <c r="IA351" s="14"/>
      <c r="IB351" s="14"/>
      <c r="IC351" s="14"/>
      <c r="ID351" s="14"/>
      <c r="IE351" s="14"/>
      <c r="IF351" s="14"/>
      <c r="IG351" s="14"/>
      <c r="IH351" s="14"/>
      <c r="II351" s="14"/>
      <c r="IJ351" s="14"/>
      <c r="IK351" s="14"/>
      <c r="IL351" s="14"/>
      <c r="IM351" s="14"/>
      <c r="IN351" s="14"/>
      <c r="IO351" s="14"/>
      <c r="IP351" s="14"/>
      <c r="IQ351" s="14"/>
      <c r="IR351" s="14"/>
      <c r="IS351" s="14"/>
      <c r="IT351" s="14"/>
      <c r="IU351" s="14"/>
      <c r="IV351" s="14"/>
    </row>
    <row r="352" spans="1:256" ht="26.85" hidden="1" customHeight="1" x14ac:dyDescent="0.15">
      <c r="A352" s="143" t="s">
        <v>463</v>
      </c>
      <c r="B352" s="101" t="s">
        <v>461</v>
      </c>
      <c r="C352" s="101" t="s">
        <v>455</v>
      </c>
      <c r="D352" s="98" t="s">
        <v>759</v>
      </c>
      <c r="E352" s="99" t="s">
        <v>798</v>
      </c>
      <c r="F352" s="278" t="s">
        <v>155</v>
      </c>
      <c r="G352" s="101" t="s">
        <v>147</v>
      </c>
      <c r="H352" s="274" t="s">
        <v>1453</v>
      </c>
      <c r="I352" s="235" t="s">
        <v>88</v>
      </c>
      <c r="J352" s="257">
        <v>1</v>
      </c>
      <c r="K352" s="236">
        <v>39173</v>
      </c>
      <c r="L352" s="236">
        <v>42826</v>
      </c>
      <c r="M352" s="237">
        <v>42956</v>
      </c>
      <c r="N352" s="239"/>
      <c r="O352" s="126"/>
      <c r="P352" s="125">
        <v>23</v>
      </c>
      <c r="Q352" s="14">
        <f>COUNTIF($I$23:$I$549,I311)</f>
        <v>1</v>
      </c>
    </row>
    <row r="353" spans="1:256" s="102" customFormat="1" ht="26.85" hidden="1" customHeight="1" x14ac:dyDescent="0.15">
      <c r="A353" s="143" t="s">
        <v>463</v>
      </c>
      <c r="B353" s="101" t="s">
        <v>461</v>
      </c>
      <c r="C353" s="101" t="s">
        <v>455</v>
      </c>
      <c r="D353" s="98" t="s">
        <v>759</v>
      </c>
      <c r="E353" s="99" t="s">
        <v>798</v>
      </c>
      <c r="F353" s="278" t="s">
        <v>155</v>
      </c>
      <c r="G353" s="101" t="s">
        <v>147</v>
      </c>
      <c r="H353" s="274" t="s">
        <v>1453</v>
      </c>
      <c r="I353" s="235" t="s">
        <v>89</v>
      </c>
      <c r="J353" s="257">
        <v>1</v>
      </c>
      <c r="K353" s="236">
        <v>39173</v>
      </c>
      <c r="L353" s="236">
        <v>42826</v>
      </c>
      <c r="M353" s="237">
        <v>42956</v>
      </c>
      <c r="N353" s="239"/>
      <c r="O353" s="126"/>
      <c r="P353" s="125">
        <v>23</v>
      </c>
      <c r="Q353" s="14">
        <f>COUNTIF($I$23:$I$549,I355)</f>
        <v>1</v>
      </c>
      <c r="R353" s="14"/>
      <c r="S353" s="14"/>
      <c r="T353" s="14"/>
      <c r="U353" s="14"/>
    </row>
    <row r="354" spans="1:256" s="102" customFormat="1" ht="26.85" hidden="1" customHeight="1" x14ac:dyDescent="0.15">
      <c r="A354" s="143" t="s">
        <v>463</v>
      </c>
      <c r="B354" s="101" t="s">
        <v>461</v>
      </c>
      <c r="C354" s="101" t="s">
        <v>455</v>
      </c>
      <c r="D354" s="98" t="s">
        <v>759</v>
      </c>
      <c r="E354" s="99" t="s">
        <v>798</v>
      </c>
      <c r="F354" s="278" t="s">
        <v>155</v>
      </c>
      <c r="G354" s="101" t="s">
        <v>147</v>
      </c>
      <c r="H354" s="274" t="s">
        <v>1453</v>
      </c>
      <c r="I354" s="235" t="s">
        <v>92</v>
      </c>
      <c r="J354" s="257">
        <v>1</v>
      </c>
      <c r="K354" s="236">
        <v>39539</v>
      </c>
      <c r="L354" s="237">
        <f t="shared" ref="L354:L366" si="38">IF(H354="10年保存",IF(K354="","",DATE(YEAR(K354)+10,MONTH(K354)-MONTH(1),DAY(31)+1)),IF(H354="5年保存",IF(K354="","",DATE(YEAR(K354)+5,MONTH(K354)-MONTH(1),DAY(31)+1)),IF(H354="2年保存",IF(K354="","",DATE(YEAR(K354)+2,MONTH(K354)-MONTH(1),DAY(31)+1)),(""))))</f>
        <v>43191</v>
      </c>
      <c r="M354" s="237">
        <v>43322</v>
      </c>
      <c r="N354" s="101"/>
      <c r="O354" s="126"/>
      <c r="P354" s="125">
        <v>23</v>
      </c>
      <c r="Q354" s="14">
        <f>COUNTIF($I$23:$I$549,#REF!)</f>
        <v>0</v>
      </c>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c r="CK354" s="14"/>
      <c r="CL354" s="14"/>
      <c r="CM354" s="14"/>
      <c r="CN354" s="14"/>
      <c r="CO354" s="14"/>
      <c r="CP354" s="14"/>
      <c r="CQ354" s="14"/>
      <c r="CR354" s="14"/>
      <c r="CS354" s="14"/>
      <c r="CT354" s="14"/>
      <c r="CU354" s="14"/>
      <c r="CV354" s="14"/>
      <c r="CW354" s="14"/>
      <c r="CX354" s="14"/>
      <c r="CY354" s="14"/>
      <c r="CZ354" s="14"/>
      <c r="DA354" s="14"/>
      <c r="DB354" s="14"/>
      <c r="DC354" s="14"/>
      <c r="DD354" s="14"/>
      <c r="DE354" s="14"/>
      <c r="DF354" s="14"/>
      <c r="DG354" s="14"/>
      <c r="DH354" s="14"/>
      <c r="DI354" s="14"/>
      <c r="DJ354" s="14"/>
      <c r="DK354" s="14"/>
      <c r="DL354" s="14"/>
      <c r="DM354" s="14"/>
      <c r="DN354" s="14"/>
      <c r="DO354" s="14"/>
      <c r="DP354" s="14"/>
      <c r="DQ354" s="14"/>
      <c r="DR354" s="14"/>
      <c r="DS354" s="14"/>
      <c r="DT354" s="14"/>
      <c r="DU354" s="14"/>
      <c r="DV354" s="14"/>
      <c r="DW354" s="14"/>
      <c r="DX354" s="14"/>
      <c r="DY354" s="14"/>
      <c r="DZ354" s="14"/>
      <c r="EA354" s="14"/>
      <c r="EB354" s="14"/>
      <c r="EC354" s="14"/>
      <c r="ED354" s="14"/>
      <c r="EE354" s="14"/>
      <c r="EF354" s="14"/>
      <c r="EG354" s="14"/>
      <c r="EH354" s="14"/>
      <c r="EI354" s="14"/>
      <c r="EJ354" s="14"/>
      <c r="EK354" s="14"/>
      <c r="EL354" s="14"/>
      <c r="EM354" s="14"/>
      <c r="EN354" s="14"/>
      <c r="EO354" s="14"/>
      <c r="EP354" s="14"/>
      <c r="EQ354" s="14"/>
      <c r="ER354" s="14"/>
      <c r="ES354" s="14"/>
      <c r="ET354" s="14"/>
      <c r="EU354" s="14"/>
      <c r="EV354" s="14"/>
      <c r="EW354" s="14"/>
      <c r="EX354" s="14"/>
      <c r="EY354" s="14"/>
      <c r="EZ354" s="14"/>
      <c r="FA354" s="14"/>
      <c r="FB354" s="14"/>
      <c r="FC354" s="14"/>
      <c r="FD354" s="14"/>
      <c r="FE354" s="14"/>
      <c r="FF354" s="14"/>
      <c r="FG354" s="14"/>
      <c r="FH354" s="14"/>
      <c r="FI354" s="14"/>
      <c r="FJ354" s="14"/>
      <c r="FK354" s="14"/>
      <c r="FL354" s="14"/>
      <c r="FM354" s="14"/>
      <c r="FN354" s="14"/>
      <c r="FO354" s="14"/>
      <c r="FP354" s="14"/>
      <c r="FQ354" s="14"/>
      <c r="FR354" s="14"/>
      <c r="FS354" s="14"/>
      <c r="FT354" s="14"/>
      <c r="FU354" s="14"/>
      <c r="FV354" s="14"/>
      <c r="FW354" s="14"/>
      <c r="FX354" s="14"/>
      <c r="FY354" s="14"/>
      <c r="FZ354" s="14"/>
      <c r="GA354" s="14"/>
      <c r="GB354" s="14"/>
      <c r="GC354" s="14"/>
      <c r="GD354" s="14"/>
      <c r="GE354" s="14"/>
      <c r="GF354" s="14"/>
      <c r="GG354" s="14"/>
      <c r="GH354" s="14"/>
      <c r="GI354" s="14"/>
      <c r="GJ354" s="14"/>
      <c r="GK354" s="14"/>
      <c r="GL354" s="14"/>
      <c r="GM354" s="14"/>
      <c r="GN354" s="14"/>
      <c r="GO354" s="14"/>
      <c r="GP354" s="14"/>
      <c r="GQ354" s="14"/>
      <c r="GR354" s="14"/>
      <c r="GS354" s="14"/>
      <c r="GT354" s="14"/>
      <c r="GU354" s="14"/>
      <c r="GV354" s="14"/>
      <c r="GW354" s="14"/>
      <c r="GX354" s="14"/>
      <c r="GY354" s="14"/>
      <c r="GZ354" s="14"/>
      <c r="HA354" s="14"/>
      <c r="HB354" s="14"/>
      <c r="HC354" s="14"/>
      <c r="HD354" s="14"/>
      <c r="HE354" s="14"/>
      <c r="HF354" s="14"/>
      <c r="HG354" s="14"/>
      <c r="HH354" s="14"/>
      <c r="HI354" s="14"/>
      <c r="HJ354" s="14"/>
      <c r="HK354" s="14"/>
      <c r="HL354" s="14"/>
      <c r="HM354" s="14"/>
      <c r="HN354" s="14"/>
      <c r="HO354" s="14"/>
      <c r="HP354" s="14"/>
      <c r="HQ354" s="14"/>
      <c r="HR354" s="14"/>
      <c r="HS354" s="14"/>
      <c r="HT354" s="14"/>
      <c r="HU354" s="14"/>
      <c r="HV354" s="14"/>
      <c r="HW354" s="14"/>
      <c r="HX354" s="14"/>
      <c r="HY354" s="14"/>
      <c r="HZ354" s="14"/>
      <c r="IA354" s="14"/>
      <c r="IB354" s="14"/>
      <c r="IC354" s="14"/>
      <c r="ID354" s="14"/>
      <c r="IE354" s="14"/>
      <c r="IF354" s="14"/>
      <c r="IG354" s="14"/>
      <c r="IH354" s="14"/>
      <c r="II354" s="14"/>
      <c r="IJ354" s="14"/>
      <c r="IK354" s="14"/>
      <c r="IL354" s="14"/>
      <c r="IM354" s="14"/>
      <c r="IN354" s="14"/>
      <c r="IO354" s="14"/>
      <c r="IP354" s="14"/>
      <c r="IQ354" s="14"/>
      <c r="IR354" s="14"/>
      <c r="IS354" s="14"/>
      <c r="IT354" s="14"/>
      <c r="IU354" s="14"/>
      <c r="IV354" s="14"/>
    </row>
    <row r="355" spans="1:256" ht="26.85" hidden="1" customHeight="1" x14ac:dyDescent="0.15">
      <c r="A355" s="143" t="s">
        <v>463</v>
      </c>
      <c r="B355" s="101" t="s">
        <v>461</v>
      </c>
      <c r="C355" s="101" t="s">
        <v>455</v>
      </c>
      <c r="D355" s="98" t="s">
        <v>621</v>
      </c>
      <c r="E355" s="99" t="s">
        <v>798</v>
      </c>
      <c r="F355" s="278" t="s">
        <v>155</v>
      </c>
      <c r="G355" s="101" t="s">
        <v>147</v>
      </c>
      <c r="H355" s="274" t="s">
        <v>1453</v>
      </c>
      <c r="I355" s="235" t="s">
        <v>93</v>
      </c>
      <c r="J355" s="257">
        <v>1</v>
      </c>
      <c r="K355" s="236">
        <v>39539</v>
      </c>
      <c r="L355" s="237">
        <f t="shared" si="38"/>
        <v>43191</v>
      </c>
      <c r="M355" s="237">
        <v>43322</v>
      </c>
      <c r="N355" s="101"/>
      <c r="O355" s="126"/>
      <c r="P355" s="125">
        <v>23</v>
      </c>
      <c r="Q355" s="14">
        <f>COUNTIF($I$23:$I$549,#REF!)</f>
        <v>0</v>
      </c>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c r="EA355" s="102"/>
      <c r="EB355" s="102"/>
      <c r="EC355" s="102"/>
      <c r="ED355" s="102"/>
      <c r="EE355" s="102"/>
      <c r="EF355" s="102"/>
      <c r="EG355" s="102"/>
      <c r="EH355" s="102"/>
      <c r="EI355" s="102"/>
      <c r="EJ355" s="102"/>
      <c r="EK355" s="102"/>
      <c r="EL355" s="102"/>
      <c r="EM355" s="102"/>
      <c r="EN355" s="102"/>
      <c r="EO355" s="102"/>
      <c r="EP355" s="102"/>
      <c r="EQ355" s="102"/>
      <c r="ER355" s="102"/>
      <c r="ES355" s="102"/>
      <c r="ET355" s="102"/>
      <c r="EU355" s="102"/>
      <c r="EV355" s="102"/>
      <c r="EW355" s="102"/>
      <c r="EX355" s="102"/>
      <c r="EY355" s="102"/>
      <c r="EZ355" s="102"/>
      <c r="FA355" s="102"/>
      <c r="FB355" s="102"/>
      <c r="FC355" s="102"/>
      <c r="FD355" s="102"/>
      <c r="FE355" s="102"/>
      <c r="FF355" s="102"/>
      <c r="FG355" s="102"/>
      <c r="FH355" s="102"/>
      <c r="FI355" s="102"/>
      <c r="FJ355" s="102"/>
      <c r="FK355" s="102"/>
      <c r="FL355" s="102"/>
      <c r="FM355" s="102"/>
      <c r="FN355" s="102"/>
      <c r="FO355" s="102"/>
      <c r="FP355" s="102"/>
      <c r="FQ355" s="102"/>
      <c r="FR355" s="102"/>
      <c r="FS355" s="102"/>
      <c r="FT355" s="102"/>
      <c r="FU355" s="102"/>
      <c r="FV355" s="102"/>
      <c r="FW355" s="102"/>
      <c r="FX355" s="102"/>
      <c r="FY355" s="102"/>
      <c r="FZ355" s="102"/>
      <c r="GA355" s="102"/>
      <c r="GB355" s="102"/>
      <c r="GC355" s="102"/>
      <c r="GD355" s="102"/>
      <c r="GE355" s="102"/>
      <c r="GF355" s="102"/>
      <c r="GG355" s="102"/>
      <c r="GH355" s="102"/>
      <c r="GI355" s="102"/>
      <c r="GJ355" s="102"/>
      <c r="GK355" s="102"/>
      <c r="GL355" s="102"/>
      <c r="GM355" s="102"/>
      <c r="GN355" s="102"/>
      <c r="GO355" s="102"/>
      <c r="GP355" s="102"/>
      <c r="GQ355" s="102"/>
      <c r="GR355" s="102"/>
      <c r="GS355" s="102"/>
      <c r="GT355" s="102"/>
      <c r="GU355" s="102"/>
      <c r="GV355" s="102"/>
      <c r="GW355" s="102"/>
      <c r="GX355" s="102"/>
      <c r="GY355" s="102"/>
      <c r="GZ355" s="102"/>
      <c r="HA355" s="102"/>
      <c r="HB355" s="102"/>
      <c r="HC355" s="102"/>
      <c r="HD355" s="102"/>
      <c r="HE355" s="102"/>
      <c r="HF355" s="102"/>
      <c r="HG355" s="102"/>
      <c r="HH355" s="102"/>
      <c r="HI355" s="102"/>
      <c r="HJ355" s="102"/>
      <c r="HK355" s="102"/>
      <c r="HL355" s="102"/>
      <c r="HM355" s="102"/>
      <c r="HN355" s="102"/>
      <c r="HO355" s="102"/>
      <c r="HP355" s="102"/>
      <c r="HQ355" s="102"/>
      <c r="HR355" s="102"/>
      <c r="HS355" s="102"/>
      <c r="HT355" s="102"/>
      <c r="HU355" s="102"/>
      <c r="HV355" s="102"/>
      <c r="HW355" s="102"/>
      <c r="HX355" s="102"/>
      <c r="HY355" s="102"/>
      <c r="HZ355" s="102"/>
      <c r="IA355" s="102"/>
      <c r="IB355" s="102"/>
      <c r="IC355" s="102"/>
      <c r="ID355" s="102"/>
      <c r="IE355" s="102"/>
      <c r="IF355" s="102"/>
      <c r="IG355" s="102"/>
      <c r="IH355" s="102"/>
      <c r="II355" s="102"/>
      <c r="IJ355" s="102"/>
      <c r="IK355" s="102"/>
      <c r="IL355" s="102"/>
      <c r="IM355" s="102"/>
      <c r="IN355" s="102"/>
      <c r="IO355" s="102"/>
      <c r="IP355" s="102"/>
      <c r="IQ355" s="102"/>
      <c r="IR355" s="102"/>
      <c r="IS355" s="102"/>
      <c r="IT355" s="102"/>
      <c r="IU355" s="102"/>
      <c r="IV355" s="102"/>
    </row>
    <row r="356" spans="1:256" ht="26.85" hidden="1" customHeight="1" x14ac:dyDescent="0.15">
      <c r="A356" s="143" t="s">
        <v>463</v>
      </c>
      <c r="B356" s="101" t="s">
        <v>461</v>
      </c>
      <c r="C356" s="101" t="s">
        <v>455</v>
      </c>
      <c r="D356" s="98" t="s">
        <v>759</v>
      </c>
      <c r="E356" s="99" t="s">
        <v>798</v>
      </c>
      <c r="F356" s="278" t="s">
        <v>155</v>
      </c>
      <c r="G356" s="101" t="s">
        <v>147</v>
      </c>
      <c r="H356" s="274" t="s">
        <v>1453</v>
      </c>
      <c r="I356" s="235" t="s">
        <v>858</v>
      </c>
      <c r="J356" s="257">
        <v>1</v>
      </c>
      <c r="K356" s="236">
        <v>39904</v>
      </c>
      <c r="L356" s="237">
        <f t="shared" si="38"/>
        <v>43556</v>
      </c>
      <c r="M356" s="237">
        <v>43606</v>
      </c>
      <c r="N356" s="277"/>
      <c r="O356" s="126"/>
      <c r="P356" s="125">
        <v>23</v>
      </c>
      <c r="Q356" s="14">
        <f>COUNTIF($I$23:$I$549,I354)</f>
        <v>1</v>
      </c>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c r="EA356" s="102"/>
      <c r="EB356" s="102"/>
      <c r="EC356" s="102"/>
      <c r="ED356" s="102"/>
      <c r="EE356" s="102"/>
      <c r="EF356" s="102"/>
      <c r="EG356" s="102"/>
      <c r="EH356" s="102"/>
      <c r="EI356" s="102"/>
      <c r="EJ356" s="102"/>
      <c r="EK356" s="102"/>
      <c r="EL356" s="102"/>
      <c r="EM356" s="102"/>
      <c r="EN356" s="102"/>
      <c r="EO356" s="102"/>
      <c r="EP356" s="102"/>
      <c r="EQ356" s="102"/>
      <c r="ER356" s="102"/>
      <c r="ES356" s="102"/>
      <c r="ET356" s="102"/>
      <c r="EU356" s="102"/>
      <c r="EV356" s="102"/>
      <c r="EW356" s="102"/>
      <c r="EX356" s="102"/>
      <c r="EY356" s="102"/>
      <c r="EZ356" s="102"/>
      <c r="FA356" s="102"/>
      <c r="FB356" s="102"/>
      <c r="FC356" s="102"/>
      <c r="FD356" s="102"/>
      <c r="FE356" s="102"/>
      <c r="FF356" s="102"/>
      <c r="FG356" s="102"/>
      <c r="FH356" s="102"/>
      <c r="FI356" s="102"/>
      <c r="FJ356" s="102"/>
      <c r="FK356" s="102"/>
      <c r="FL356" s="102"/>
      <c r="FM356" s="102"/>
      <c r="FN356" s="102"/>
      <c r="FO356" s="102"/>
      <c r="FP356" s="102"/>
      <c r="FQ356" s="102"/>
      <c r="FR356" s="102"/>
      <c r="FS356" s="102"/>
      <c r="FT356" s="102"/>
      <c r="FU356" s="102"/>
      <c r="FV356" s="102"/>
      <c r="FW356" s="102"/>
      <c r="FX356" s="102"/>
      <c r="FY356" s="102"/>
      <c r="FZ356" s="102"/>
      <c r="GA356" s="102"/>
      <c r="GB356" s="102"/>
      <c r="GC356" s="102"/>
      <c r="GD356" s="102"/>
      <c r="GE356" s="102"/>
      <c r="GF356" s="102"/>
      <c r="GG356" s="102"/>
      <c r="GH356" s="102"/>
      <c r="GI356" s="102"/>
      <c r="GJ356" s="102"/>
      <c r="GK356" s="102"/>
      <c r="GL356" s="102"/>
      <c r="GM356" s="102"/>
      <c r="GN356" s="102"/>
      <c r="GO356" s="102"/>
      <c r="GP356" s="102"/>
      <c r="GQ356" s="102"/>
      <c r="GR356" s="102"/>
      <c r="GS356" s="102"/>
      <c r="GT356" s="102"/>
      <c r="GU356" s="102"/>
      <c r="GV356" s="102"/>
      <c r="GW356" s="102"/>
      <c r="GX356" s="102"/>
      <c r="GY356" s="102"/>
      <c r="GZ356" s="102"/>
      <c r="HA356" s="102"/>
      <c r="HB356" s="102"/>
      <c r="HC356" s="102"/>
      <c r="HD356" s="102"/>
      <c r="HE356" s="102"/>
      <c r="HF356" s="102"/>
      <c r="HG356" s="102"/>
      <c r="HH356" s="102"/>
      <c r="HI356" s="102"/>
      <c r="HJ356" s="102"/>
      <c r="HK356" s="102"/>
      <c r="HL356" s="102"/>
      <c r="HM356" s="102"/>
      <c r="HN356" s="102"/>
      <c r="HO356" s="102"/>
      <c r="HP356" s="102"/>
      <c r="HQ356" s="102"/>
      <c r="HR356" s="102"/>
      <c r="HS356" s="102"/>
      <c r="HT356" s="102"/>
      <c r="HU356" s="102"/>
      <c r="HV356" s="102"/>
      <c r="HW356" s="102"/>
      <c r="HX356" s="102"/>
      <c r="HY356" s="102"/>
      <c r="HZ356" s="102"/>
      <c r="IA356" s="102"/>
      <c r="IB356" s="102"/>
      <c r="IC356" s="102"/>
      <c r="ID356" s="102"/>
      <c r="IE356" s="102"/>
      <c r="IF356" s="102"/>
      <c r="IG356" s="102"/>
      <c r="IH356" s="102"/>
      <c r="II356" s="102"/>
      <c r="IJ356" s="102"/>
      <c r="IK356" s="102"/>
      <c r="IL356" s="102"/>
      <c r="IM356" s="102"/>
      <c r="IN356" s="102"/>
      <c r="IO356" s="102"/>
      <c r="IP356" s="102"/>
      <c r="IQ356" s="102"/>
      <c r="IR356" s="102"/>
      <c r="IS356" s="102"/>
      <c r="IT356" s="102"/>
      <c r="IU356" s="102"/>
      <c r="IV356" s="102"/>
    </row>
    <row r="357" spans="1:256" ht="26.85" hidden="1" customHeight="1" x14ac:dyDescent="0.15">
      <c r="A357" s="143" t="s">
        <v>463</v>
      </c>
      <c r="B357" s="101" t="s">
        <v>461</v>
      </c>
      <c r="C357" s="101" t="s">
        <v>455</v>
      </c>
      <c r="D357" s="98" t="s">
        <v>759</v>
      </c>
      <c r="E357" s="99" t="s">
        <v>798</v>
      </c>
      <c r="F357" s="278" t="s">
        <v>155</v>
      </c>
      <c r="G357" s="101" t="s">
        <v>147</v>
      </c>
      <c r="H357" s="274" t="s">
        <v>1453</v>
      </c>
      <c r="I357" s="235" t="s">
        <v>859</v>
      </c>
      <c r="J357" s="257">
        <v>1</v>
      </c>
      <c r="K357" s="236">
        <v>39904</v>
      </c>
      <c r="L357" s="237">
        <f t="shared" si="38"/>
        <v>43556</v>
      </c>
      <c r="M357" s="237">
        <v>43606</v>
      </c>
      <c r="N357" s="277"/>
      <c r="O357" s="125"/>
      <c r="P357" s="125">
        <v>23</v>
      </c>
      <c r="Q357" s="14">
        <f>COUNTIF($I$23:$I$549,#REF!)</f>
        <v>0</v>
      </c>
    </row>
    <row r="358" spans="1:256" ht="26.25" hidden="1" customHeight="1" x14ac:dyDescent="0.15">
      <c r="A358" s="143" t="s">
        <v>463</v>
      </c>
      <c r="B358" s="101" t="s">
        <v>461</v>
      </c>
      <c r="C358" s="101" t="s">
        <v>455</v>
      </c>
      <c r="D358" s="98" t="s">
        <v>759</v>
      </c>
      <c r="E358" s="99" t="s">
        <v>798</v>
      </c>
      <c r="F358" s="278" t="s">
        <v>155</v>
      </c>
      <c r="G358" s="101" t="s">
        <v>147</v>
      </c>
      <c r="H358" s="274" t="s">
        <v>1453</v>
      </c>
      <c r="I358" s="235" t="s">
        <v>857</v>
      </c>
      <c r="J358" s="257">
        <v>1</v>
      </c>
      <c r="K358" s="236">
        <v>40269</v>
      </c>
      <c r="L358" s="237">
        <f t="shared" si="38"/>
        <v>43922</v>
      </c>
      <c r="M358" s="237">
        <v>43980</v>
      </c>
      <c r="N358" s="101"/>
      <c r="O358" s="125"/>
      <c r="P358" s="125">
        <v>23</v>
      </c>
      <c r="Q358" s="14">
        <f>COUNTIF($I$23:$I$549,I356)</f>
        <v>1</v>
      </c>
    </row>
    <row r="359" spans="1:256" ht="26.25" hidden="1" customHeight="1" x14ac:dyDescent="0.15">
      <c r="A359" s="143" t="s">
        <v>463</v>
      </c>
      <c r="B359" s="101" t="s">
        <v>461</v>
      </c>
      <c r="C359" s="101" t="s">
        <v>455</v>
      </c>
      <c r="D359" s="98" t="s">
        <v>759</v>
      </c>
      <c r="E359" s="99" t="s">
        <v>798</v>
      </c>
      <c r="F359" s="278" t="s">
        <v>155</v>
      </c>
      <c r="G359" s="101" t="s">
        <v>147</v>
      </c>
      <c r="H359" s="274" t="s">
        <v>1453</v>
      </c>
      <c r="I359" s="235" t="s">
        <v>856</v>
      </c>
      <c r="J359" s="257">
        <v>1</v>
      </c>
      <c r="K359" s="236">
        <v>40269</v>
      </c>
      <c r="L359" s="237">
        <f t="shared" si="38"/>
        <v>43922</v>
      </c>
      <c r="M359" s="237">
        <v>43980</v>
      </c>
      <c r="N359" s="101"/>
      <c r="O359" s="125"/>
      <c r="P359" s="125">
        <v>23</v>
      </c>
      <c r="Q359" s="14">
        <f>COUNTIF($I$23:$I$549,I358)</f>
        <v>1</v>
      </c>
    </row>
    <row r="360" spans="1:256" ht="26.25" hidden="1" customHeight="1" x14ac:dyDescent="0.15">
      <c r="A360" s="143" t="s">
        <v>463</v>
      </c>
      <c r="B360" s="101" t="s">
        <v>461</v>
      </c>
      <c r="C360" s="101" t="s">
        <v>455</v>
      </c>
      <c r="D360" s="98" t="s">
        <v>759</v>
      </c>
      <c r="E360" s="99" t="s">
        <v>798</v>
      </c>
      <c r="F360" s="278" t="s">
        <v>155</v>
      </c>
      <c r="G360" s="101" t="s">
        <v>147</v>
      </c>
      <c r="H360" s="274" t="s">
        <v>1453</v>
      </c>
      <c r="I360" s="235" t="s">
        <v>27</v>
      </c>
      <c r="J360" s="257">
        <v>1</v>
      </c>
      <c r="K360" s="236">
        <v>40634</v>
      </c>
      <c r="L360" s="237">
        <f t="shared" si="38"/>
        <v>44287</v>
      </c>
      <c r="M360" s="236">
        <v>44526</v>
      </c>
      <c r="N360" s="101"/>
      <c r="O360" s="125"/>
      <c r="P360" s="125">
        <v>23</v>
      </c>
      <c r="Q360" s="14">
        <f>COUNTIF($I$23:$I$549,I360)</f>
        <v>1</v>
      </c>
    </row>
    <row r="361" spans="1:256" ht="26.25" hidden="1" customHeight="1" x14ac:dyDescent="0.15">
      <c r="A361" s="143" t="s">
        <v>463</v>
      </c>
      <c r="B361" s="101" t="s">
        <v>461</v>
      </c>
      <c r="C361" s="101" t="s">
        <v>455</v>
      </c>
      <c r="D361" s="98" t="s">
        <v>759</v>
      </c>
      <c r="E361" s="99" t="s">
        <v>798</v>
      </c>
      <c r="F361" s="278" t="s">
        <v>155</v>
      </c>
      <c r="G361" s="101" t="s">
        <v>147</v>
      </c>
      <c r="H361" s="274" t="s">
        <v>1453</v>
      </c>
      <c r="I361" s="235" t="s">
        <v>177</v>
      </c>
      <c r="J361" s="257">
        <v>1</v>
      </c>
      <c r="K361" s="236">
        <v>41000</v>
      </c>
      <c r="L361" s="237">
        <f t="shared" si="38"/>
        <v>44652</v>
      </c>
      <c r="M361" s="123">
        <v>44923</v>
      </c>
      <c r="N361" s="101"/>
      <c r="O361" s="125"/>
      <c r="P361" s="125">
        <v>23</v>
      </c>
      <c r="Q361" s="14">
        <f>COUNTIF($I$23:$I$549,I361)</f>
        <v>1</v>
      </c>
    </row>
    <row r="362" spans="1:256" ht="26.25" hidden="1" customHeight="1" x14ac:dyDescent="0.15">
      <c r="A362" s="143" t="s">
        <v>463</v>
      </c>
      <c r="B362" s="101" t="s">
        <v>461</v>
      </c>
      <c r="C362" s="101" t="s">
        <v>455</v>
      </c>
      <c r="D362" s="98" t="s">
        <v>759</v>
      </c>
      <c r="E362" s="99" t="s">
        <v>798</v>
      </c>
      <c r="F362" s="278" t="s">
        <v>155</v>
      </c>
      <c r="G362" s="101" t="s">
        <v>147</v>
      </c>
      <c r="H362" s="274" t="s">
        <v>1453</v>
      </c>
      <c r="I362" s="235" t="s">
        <v>1272</v>
      </c>
      <c r="J362" s="257">
        <v>1</v>
      </c>
      <c r="K362" s="236">
        <v>41365</v>
      </c>
      <c r="L362" s="237">
        <f t="shared" si="38"/>
        <v>45017</v>
      </c>
      <c r="M362" s="123">
        <v>45288</v>
      </c>
      <c r="N362" s="101"/>
      <c r="O362" s="125"/>
      <c r="P362" s="125">
        <v>23</v>
      </c>
      <c r="Q362" s="14">
        <f>COUNTIF($I$23:$I$549,I362)</f>
        <v>1</v>
      </c>
    </row>
    <row r="363" spans="1:256" ht="26.25" hidden="1" customHeight="1" x14ac:dyDescent="0.15">
      <c r="A363" s="143" t="s">
        <v>463</v>
      </c>
      <c r="B363" s="101" t="s">
        <v>461</v>
      </c>
      <c r="C363" s="101" t="s">
        <v>455</v>
      </c>
      <c r="D363" s="98" t="s">
        <v>759</v>
      </c>
      <c r="E363" s="99" t="s">
        <v>798</v>
      </c>
      <c r="F363" s="278" t="s">
        <v>155</v>
      </c>
      <c r="G363" s="101" t="s">
        <v>147</v>
      </c>
      <c r="H363" s="274" t="s">
        <v>1453</v>
      </c>
      <c r="I363" s="235" t="s">
        <v>1273</v>
      </c>
      <c r="J363" s="257">
        <v>1</v>
      </c>
      <c r="K363" s="236">
        <v>41730</v>
      </c>
      <c r="L363" s="237">
        <f t="shared" si="38"/>
        <v>45383</v>
      </c>
      <c r="M363" s="123">
        <v>45434</v>
      </c>
      <c r="N363" s="101"/>
      <c r="O363" s="14"/>
      <c r="P363" s="14"/>
    </row>
    <row r="364" spans="1:256" ht="26.25" customHeight="1" x14ac:dyDescent="0.15">
      <c r="A364" s="143" t="s">
        <v>463</v>
      </c>
      <c r="B364" s="101" t="s">
        <v>461</v>
      </c>
      <c r="C364" s="101" t="s">
        <v>455</v>
      </c>
      <c r="D364" s="98" t="s">
        <v>759</v>
      </c>
      <c r="E364" s="99" t="s">
        <v>798</v>
      </c>
      <c r="F364" s="278" t="s">
        <v>155</v>
      </c>
      <c r="G364" s="101" t="s">
        <v>147</v>
      </c>
      <c r="H364" s="274" t="s">
        <v>1453</v>
      </c>
      <c r="I364" s="235" t="s">
        <v>1343</v>
      </c>
      <c r="J364" s="257">
        <v>2</v>
      </c>
      <c r="K364" s="275">
        <v>42095</v>
      </c>
      <c r="L364" s="237">
        <f t="shared" si="38"/>
        <v>45748</v>
      </c>
      <c r="M364" s="237"/>
      <c r="N364" s="276"/>
      <c r="O364" s="14"/>
      <c r="P364" s="14"/>
    </row>
    <row r="365" spans="1:256" ht="26.25" customHeight="1" x14ac:dyDescent="0.15">
      <c r="A365" s="143" t="s">
        <v>463</v>
      </c>
      <c r="B365" s="101" t="s">
        <v>461</v>
      </c>
      <c r="C365" s="101" t="s">
        <v>455</v>
      </c>
      <c r="D365" s="98" t="s">
        <v>759</v>
      </c>
      <c r="E365" s="99" t="s">
        <v>798</v>
      </c>
      <c r="F365" s="278" t="s">
        <v>155</v>
      </c>
      <c r="G365" s="101" t="s">
        <v>147</v>
      </c>
      <c r="H365" s="274" t="s">
        <v>151</v>
      </c>
      <c r="I365" s="235" t="s">
        <v>1612</v>
      </c>
      <c r="J365" s="257">
        <v>2</v>
      </c>
      <c r="K365" s="275">
        <v>42461</v>
      </c>
      <c r="L365" s="237">
        <f t="shared" si="38"/>
        <v>46113</v>
      </c>
      <c r="M365" s="237"/>
      <c r="N365" s="276"/>
      <c r="O365" s="14"/>
      <c r="P365" s="14"/>
    </row>
    <row r="366" spans="1:256" ht="26.25" customHeight="1" x14ac:dyDescent="0.15">
      <c r="A366" s="143" t="s">
        <v>463</v>
      </c>
      <c r="B366" s="101" t="s">
        <v>461</v>
      </c>
      <c r="C366" s="101" t="s">
        <v>455</v>
      </c>
      <c r="D366" s="98" t="s">
        <v>759</v>
      </c>
      <c r="E366" s="99" t="s">
        <v>798</v>
      </c>
      <c r="F366" s="278" t="s">
        <v>155</v>
      </c>
      <c r="G366" s="101" t="s">
        <v>147</v>
      </c>
      <c r="H366" s="274" t="s">
        <v>151</v>
      </c>
      <c r="I366" s="235" t="s">
        <v>1613</v>
      </c>
      <c r="J366" s="257">
        <v>2</v>
      </c>
      <c r="K366" s="275">
        <v>42826</v>
      </c>
      <c r="L366" s="237">
        <f t="shared" si="38"/>
        <v>46478</v>
      </c>
      <c r="M366" s="237"/>
      <c r="N366" s="276"/>
      <c r="O366" s="14"/>
      <c r="P366" s="14"/>
    </row>
    <row r="367" spans="1:256" ht="26.25" customHeight="1" x14ac:dyDescent="0.15">
      <c r="A367" s="143" t="s">
        <v>463</v>
      </c>
      <c r="B367" s="101" t="s">
        <v>461</v>
      </c>
      <c r="C367" s="101" t="s">
        <v>455</v>
      </c>
      <c r="D367" s="98" t="str">
        <f>IF(A367="","",VLOOKUP(A367,[1]Rink!$A$2:$B$17,2,FALSE))</f>
        <v>建設</v>
      </c>
      <c r="E367" s="99" t="str">
        <f>IF(D367="共通",VLOOKUP(B367,[1]Rink!$C$2:$D$5,2,FALSE),IF(D367="総務",VLOOKUP(B367,[1]Rink!$C$8:$D$16,2,FALSE),IF(D367="人事",VLOOKUP(B367,[1]Rink!$C$19:$D$24,2,FALSE),IF(D367="財務",VLOOKUP(B367,[1]Rink!$C$27:$D$35,2,FALSE),IF(D367="税務",VLOOKUP(B367,[1]Rink!$C$38:$D$44,2,FALSE),IF(D367="住民",VLOOKUP(B367,[1]Rink!$C$47:$D$54,2,FALSE),IF(D367="福祉",VLOOKUP(B367,[1]Rink!$C$57:$D$65,2,FALSE),(""))))))))&amp;IF(D367="保健",VLOOKUP(B367,[1]Rink!$C$68:$D$74,2,FALSE),IF(D367="環境",VLOOKUP(B367,[1]Rink!$C$77:$D$81,2,FALSE),IF(D367="産業",VLOOKUP(B367,[1]Rink!$C$84:$D$92,2,FALSE),IF(D367="建設",VLOOKUP(B367,[1]Rink!$C$95:$D$105,2,FALSE),IF(D367="教育文化",VLOOKUP(B367,[1]Rink!$C$108:$D$115,2,FALSE),IF(D367="議会",VLOOKUP(B367,[1]Rink!$C$118:$D$123,2,FALSE),IF(D367="消防",VLOOKUP(B367,[1]Rink!$C$126:$D$131,2,FALSE),(""))))))))&amp;IF(D367="水道",VLOOKUP(B367,[1]Rink!$C$134:$D$138,2,FALSE),IF(D367="水道",VLOOKUP(B367,[1]Rink!$C$134:$D$138,2,FALSE),IF(D367="委員会等",VLOOKUP(B367,[1]Rink!$C$141:$D$146,2,FALSE),(""))))</f>
        <v>下水道</v>
      </c>
      <c r="F367" s="100" t="s">
        <v>155</v>
      </c>
      <c r="G367" s="101" t="s">
        <v>147</v>
      </c>
      <c r="H367" s="274" t="str">
        <f t="shared" ref="H367:H370" si="39">IF(G367="","",VLOOKUP(G367,$B$2:$C$5,2,FALSE))</f>
        <v>10年保存</v>
      </c>
      <c r="I367" s="235" t="s">
        <v>1685</v>
      </c>
      <c r="J367" s="257">
        <v>2</v>
      </c>
      <c r="K367" s="275">
        <v>43191</v>
      </c>
      <c r="L367" s="237">
        <f t="shared" ref="L367" si="40">IF(H367="10年保存",IF(K367="","",DATE(YEAR(K367)+10,MONTH(K367)-MONTH(1),DAY(31)+1)),IF(H367="5年保存",IF(K367="","",DATE(YEAR(K367)+5,MONTH(K367)-MONTH(1),DAY(31)+1)),IF(H367="2年保存",IF(K367="","",DATE(YEAR(K367)+2,MONTH(K367)-MONTH(1),DAY(31)+1)),(""))))</f>
        <v>46844</v>
      </c>
      <c r="M367" s="237"/>
      <c r="N367" s="276"/>
      <c r="O367" s="14"/>
      <c r="P367" s="14"/>
    </row>
    <row r="368" spans="1:256" ht="26.25" customHeight="1" x14ac:dyDescent="0.15">
      <c r="A368" s="143" t="s">
        <v>463</v>
      </c>
      <c r="B368" s="101" t="s">
        <v>461</v>
      </c>
      <c r="C368" s="101" t="s">
        <v>455</v>
      </c>
      <c r="D368" s="98" t="str">
        <f>IF(A368="","",VLOOKUP(A368,[1]Rink!$A$2:$B$17,2,FALSE))</f>
        <v>建設</v>
      </c>
      <c r="E368" s="99" t="str">
        <f>IF(D368="共通",VLOOKUP(B368,[1]Rink!$C$2:$D$5,2,FALSE),IF(D368="総務",VLOOKUP(B368,[1]Rink!$C$8:$D$16,2,FALSE),IF(D368="人事",VLOOKUP(B368,[1]Rink!$C$19:$D$24,2,FALSE),IF(D368="財務",VLOOKUP(B368,[1]Rink!$C$27:$D$35,2,FALSE),IF(D368="税務",VLOOKUP(B368,[1]Rink!$C$38:$D$44,2,FALSE),IF(D368="住民",VLOOKUP(B368,[1]Rink!$C$47:$D$54,2,FALSE),IF(D368="福祉",VLOOKUP(B368,[1]Rink!$C$57:$D$65,2,FALSE),(""))))))))&amp;IF(D368="保健",VLOOKUP(B368,[1]Rink!$C$68:$D$74,2,FALSE),IF(D368="環境",VLOOKUP(B368,[1]Rink!$C$77:$D$81,2,FALSE),IF(D368="産業",VLOOKUP(B368,[1]Rink!$C$84:$D$92,2,FALSE),IF(D368="建設",VLOOKUP(B368,[1]Rink!$C$95:$D$105,2,FALSE),IF(D368="教育文化",VLOOKUP(B368,[1]Rink!$C$108:$D$115,2,FALSE),IF(D368="議会",VLOOKUP(B368,[1]Rink!$C$118:$D$123,2,FALSE),IF(D368="消防",VLOOKUP(B368,[1]Rink!$C$126:$D$131,2,FALSE),(""))))))))&amp;IF(D368="水道",VLOOKUP(B368,[1]Rink!$C$134:$D$138,2,FALSE),IF(D368="水道",VLOOKUP(B368,[1]Rink!$C$134:$D$138,2,FALSE),IF(D368="委員会等",VLOOKUP(B368,[1]Rink!$C$141:$D$146,2,FALSE),(""))))</f>
        <v>下水道</v>
      </c>
      <c r="F368" s="100" t="s">
        <v>155</v>
      </c>
      <c r="G368" s="101" t="s">
        <v>147</v>
      </c>
      <c r="H368" s="274" t="str">
        <f t="shared" si="39"/>
        <v>10年保存</v>
      </c>
      <c r="I368" s="235" t="s">
        <v>1719</v>
      </c>
      <c r="J368" s="257">
        <v>2</v>
      </c>
      <c r="K368" s="275">
        <v>43556</v>
      </c>
      <c r="L368" s="237">
        <f t="shared" ref="L368" si="41">IF(H368="10年保存",IF(K368="","",DATE(YEAR(K368)+10,MONTH(K368)-MONTH(1),DAY(31)+1)),IF(H368="5年保存",IF(K368="","",DATE(YEAR(K368)+5,MONTH(K368)-MONTH(1),DAY(31)+1)),IF(H368="2年保存",IF(K368="","",DATE(YEAR(K368)+2,MONTH(K368)-MONTH(1),DAY(31)+1)),(""))))</f>
        <v>47209</v>
      </c>
      <c r="M368" s="237"/>
      <c r="N368" s="276"/>
      <c r="O368" s="125"/>
      <c r="P368" s="125">
        <v>23</v>
      </c>
      <c r="Q368" s="14">
        <f>COUNTIF($I$23:$I$549,I288)</f>
        <v>1</v>
      </c>
    </row>
    <row r="369" spans="1:256" ht="26.25" customHeight="1" x14ac:dyDescent="0.15">
      <c r="A369" s="143" t="s">
        <v>463</v>
      </c>
      <c r="B369" s="101" t="s">
        <v>461</v>
      </c>
      <c r="C369" s="101" t="s">
        <v>455</v>
      </c>
      <c r="D369" s="98" t="str">
        <f>IF(A369="","",VLOOKUP(A369,[1]Rink!$A$2:$B$17,2,FALSE))</f>
        <v>建設</v>
      </c>
      <c r="E369" s="99" t="str">
        <f>IF(D369="共通",VLOOKUP(B369,[1]Rink!$C$2:$D$5,2,FALSE),IF(D369="総務",VLOOKUP(B369,[1]Rink!$C$8:$D$16,2,FALSE),IF(D369="人事",VLOOKUP(B369,[1]Rink!$C$19:$D$24,2,FALSE),IF(D369="財務",VLOOKUP(B369,[1]Rink!$C$27:$D$35,2,FALSE),IF(D369="税務",VLOOKUP(B369,[1]Rink!$C$38:$D$44,2,FALSE),IF(D369="住民",VLOOKUP(B369,[1]Rink!$C$47:$D$54,2,FALSE),IF(D369="福祉",VLOOKUP(B369,[1]Rink!$C$57:$D$65,2,FALSE),(""))))))))&amp;IF(D369="保健",VLOOKUP(B369,[1]Rink!$C$68:$D$74,2,FALSE),IF(D369="環境",VLOOKUP(B369,[1]Rink!$C$77:$D$81,2,FALSE),IF(D369="産業",VLOOKUP(B369,[1]Rink!$C$84:$D$92,2,FALSE),IF(D369="建設",VLOOKUP(B369,[1]Rink!$C$95:$D$105,2,FALSE),IF(D369="教育文化",VLOOKUP(B369,[1]Rink!$C$108:$D$115,2,FALSE),IF(D369="議会",VLOOKUP(B369,[1]Rink!$C$118:$D$123,2,FALSE),IF(D369="消防",VLOOKUP(B369,[1]Rink!$C$126:$D$131,2,FALSE),(""))))))))&amp;IF(D369="水道",VLOOKUP(B369,[1]Rink!$C$134:$D$138,2,FALSE),IF(D369="水道",VLOOKUP(B369,[1]Rink!$C$134:$D$138,2,FALSE),IF(D369="委員会等",VLOOKUP(B369,[1]Rink!$C$141:$D$146,2,FALSE),(""))))</f>
        <v>下水道</v>
      </c>
      <c r="F369" s="100" t="s">
        <v>155</v>
      </c>
      <c r="G369" s="101" t="s">
        <v>147</v>
      </c>
      <c r="H369" s="274" t="str">
        <f t="shared" si="39"/>
        <v>10年保存</v>
      </c>
      <c r="I369" s="235" t="s">
        <v>1752</v>
      </c>
      <c r="J369" s="257">
        <v>1</v>
      </c>
      <c r="K369" s="275">
        <v>43922</v>
      </c>
      <c r="L369" s="237">
        <f t="shared" ref="L369" si="42">IF(H369="10年保存",IF(K369="","",DATE(YEAR(K369)+10,MONTH(K369)-MONTH(1),DAY(31)+1)),IF(H369="5年保存",IF(K369="","",DATE(YEAR(K369)+5,MONTH(K369)-MONTH(1),DAY(31)+1)),IF(H369="2年保存",IF(K369="","",DATE(YEAR(K369)+2,MONTH(K369)-MONTH(1),DAY(31)+1)),(""))))</f>
        <v>47574</v>
      </c>
      <c r="M369" s="237"/>
      <c r="N369" s="276"/>
      <c r="O369" s="126"/>
      <c r="P369" s="126">
        <v>24</v>
      </c>
      <c r="Q369" s="14">
        <f>COUNTIF($I$23:$I$549,#REF!)</f>
        <v>0</v>
      </c>
    </row>
    <row r="370" spans="1:256" s="272" customFormat="1" ht="26.25" customHeight="1" x14ac:dyDescent="0.15">
      <c r="A370" s="143" t="s">
        <v>1847</v>
      </c>
      <c r="B370" s="101" t="s">
        <v>458</v>
      </c>
      <c r="C370" s="101" t="s">
        <v>455</v>
      </c>
      <c r="D370" s="98" t="s">
        <v>1859</v>
      </c>
      <c r="E370" s="99" t="s">
        <v>798</v>
      </c>
      <c r="F370" s="100" t="s">
        <v>155</v>
      </c>
      <c r="G370" s="101" t="s">
        <v>147</v>
      </c>
      <c r="H370" s="274" t="str">
        <f t="shared" si="39"/>
        <v>10年保存</v>
      </c>
      <c r="I370" s="235" t="s">
        <v>1813</v>
      </c>
      <c r="J370" s="257">
        <v>1</v>
      </c>
      <c r="K370" s="275">
        <v>44287</v>
      </c>
      <c r="L370" s="237">
        <f t="shared" ref="L370" si="43">IF(H370="10年保存",IF(K370="","",DATE(YEAR(K370)+10,MONTH(K370)-MONTH(1),DAY(31)+1)),IF(H370="5年保存",IF(K370="","",DATE(YEAR(K370)+5,MONTH(K370)-MONTH(1),DAY(31)+1)),IF(H370="2年保存",IF(K370="","",DATE(YEAR(K370)+2,MONTH(K370)-MONTH(1),DAY(31)+1)),(""))))</f>
        <v>47939</v>
      </c>
      <c r="M370" s="237"/>
      <c r="N370" s="276"/>
      <c r="O370" s="271"/>
      <c r="P370" s="271"/>
    </row>
    <row r="371" spans="1:256" s="102" customFormat="1" ht="26.25" hidden="1" customHeight="1" x14ac:dyDescent="0.15">
      <c r="A371" s="143" t="s">
        <v>463</v>
      </c>
      <c r="B371" s="101" t="s">
        <v>461</v>
      </c>
      <c r="C371" s="101" t="s">
        <v>455</v>
      </c>
      <c r="D371" s="98" t="s">
        <v>759</v>
      </c>
      <c r="E371" s="99" t="s">
        <v>798</v>
      </c>
      <c r="F371" s="278" t="s">
        <v>155</v>
      </c>
      <c r="G371" s="101" t="s">
        <v>149</v>
      </c>
      <c r="H371" s="274" t="s">
        <v>1455</v>
      </c>
      <c r="I371" s="235" t="s">
        <v>875</v>
      </c>
      <c r="J371" s="257">
        <v>1</v>
      </c>
      <c r="K371" s="236">
        <v>40634</v>
      </c>
      <c r="L371" s="236">
        <v>41365</v>
      </c>
      <c r="M371" s="237">
        <v>41374</v>
      </c>
      <c r="N371" s="101"/>
      <c r="O371" s="126"/>
      <c r="P371" s="126">
        <v>24</v>
      </c>
      <c r="Q371" s="14">
        <f>COUNTIF($I$23:$I$549,#REF!)</f>
        <v>0</v>
      </c>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c r="CH371" s="14"/>
      <c r="CI371" s="14"/>
      <c r="CJ371" s="14"/>
      <c r="CK371" s="14"/>
      <c r="CL371" s="14"/>
      <c r="CM371" s="14"/>
      <c r="CN371" s="14"/>
      <c r="CO371" s="14"/>
      <c r="CP371" s="14"/>
      <c r="CQ371" s="14"/>
      <c r="CR371" s="14"/>
      <c r="CS371" s="14"/>
      <c r="CT371" s="14"/>
      <c r="CU371" s="14"/>
      <c r="CV371" s="14"/>
      <c r="CW371" s="14"/>
      <c r="CX371" s="14"/>
      <c r="CY371" s="14"/>
      <c r="CZ371" s="14"/>
      <c r="DA371" s="14"/>
      <c r="DB371" s="14"/>
      <c r="DC371" s="14"/>
      <c r="DD371" s="14"/>
      <c r="DE371" s="14"/>
      <c r="DF371" s="14"/>
      <c r="DG371" s="14"/>
      <c r="DH371" s="14"/>
      <c r="DI371" s="14"/>
      <c r="DJ371" s="14"/>
      <c r="DK371" s="14"/>
      <c r="DL371" s="14"/>
      <c r="DM371" s="14"/>
      <c r="DN371" s="14"/>
      <c r="DO371" s="14"/>
      <c r="DP371" s="14"/>
      <c r="DQ371" s="14"/>
      <c r="DR371" s="14"/>
      <c r="DS371" s="14"/>
      <c r="DT371" s="14"/>
      <c r="DU371" s="14"/>
      <c r="DV371" s="14"/>
      <c r="DW371" s="14"/>
      <c r="DX371" s="14"/>
      <c r="DY371" s="14"/>
      <c r="DZ371" s="14"/>
      <c r="EA371" s="14"/>
      <c r="EB371" s="14"/>
      <c r="EC371" s="14"/>
      <c r="ED371" s="14"/>
      <c r="EE371" s="14"/>
      <c r="EF371" s="14"/>
      <c r="EG371" s="14"/>
      <c r="EH371" s="14"/>
      <c r="EI371" s="14"/>
      <c r="EJ371" s="14"/>
      <c r="EK371" s="14"/>
      <c r="EL371" s="14"/>
      <c r="EM371" s="14"/>
      <c r="EN371" s="14"/>
      <c r="EO371" s="14"/>
      <c r="EP371" s="14"/>
      <c r="EQ371" s="14"/>
      <c r="ER371" s="14"/>
      <c r="ES371" s="14"/>
      <c r="ET371" s="14"/>
      <c r="EU371" s="14"/>
      <c r="EV371" s="14"/>
      <c r="EW371" s="14"/>
      <c r="EX371" s="14"/>
      <c r="EY371" s="14"/>
      <c r="EZ371" s="14"/>
      <c r="FA371" s="14"/>
      <c r="FB371" s="14"/>
      <c r="FC371" s="14"/>
      <c r="FD371" s="14"/>
      <c r="FE371" s="14"/>
      <c r="FF371" s="14"/>
      <c r="FG371" s="14"/>
      <c r="FH371" s="14"/>
      <c r="FI371" s="14"/>
      <c r="FJ371" s="14"/>
      <c r="FK371" s="14"/>
      <c r="FL371" s="14"/>
      <c r="FM371" s="14"/>
      <c r="FN371" s="14"/>
      <c r="FO371" s="14"/>
      <c r="FP371" s="14"/>
      <c r="FQ371" s="14"/>
      <c r="FR371" s="14"/>
      <c r="FS371" s="14"/>
      <c r="FT371" s="14"/>
      <c r="FU371" s="14"/>
      <c r="FV371" s="14"/>
      <c r="FW371" s="14"/>
      <c r="FX371" s="14"/>
      <c r="FY371" s="14"/>
      <c r="FZ371" s="14"/>
      <c r="GA371" s="14"/>
      <c r="GB371" s="14"/>
      <c r="GC371" s="14"/>
      <c r="GD371" s="14"/>
      <c r="GE371" s="14"/>
      <c r="GF371" s="14"/>
      <c r="GG371" s="14"/>
      <c r="GH371" s="14"/>
      <c r="GI371" s="14"/>
      <c r="GJ371" s="14"/>
      <c r="GK371" s="14"/>
      <c r="GL371" s="14"/>
      <c r="GM371" s="14"/>
      <c r="GN371" s="14"/>
      <c r="GO371" s="14"/>
      <c r="GP371" s="14"/>
      <c r="GQ371" s="14"/>
      <c r="GR371" s="14"/>
      <c r="GS371" s="14"/>
      <c r="GT371" s="14"/>
      <c r="GU371" s="14"/>
      <c r="GV371" s="14"/>
      <c r="GW371" s="14"/>
      <c r="GX371" s="14"/>
      <c r="GY371" s="14"/>
      <c r="GZ371" s="14"/>
      <c r="HA371" s="14"/>
      <c r="HB371" s="14"/>
      <c r="HC371" s="14"/>
      <c r="HD371" s="14"/>
      <c r="HE371" s="14"/>
      <c r="HF371" s="14"/>
      <c r="HG371" s="14"/>
      <c r="HH371" s="14"/>
      <c r="HI371" s="14"/>
      <c r="HJ371" s="14"/>
      <c r="HK371" s="14"/>
      <c r="HL371" s="14"/>
      <c r="HM371" s="14"/>
      <c r="HN371" s="14"/>
      <c r="HO371" s="14"/>
      <c r="HP371" s="14"/>
      <c r="HQ371" s="14"/>
      <c r="HR371" s="14"/>
      <c r="HS371" s="14"/>
      <c r="HT371" s="14"/>
      <c r="HU371" s="14"/>
      <c r="HV371" s="14"/>
      <c r="HW371" s="14"/>
      <c r="HX371" s="14"/>
      <c r="HY371" s="14"/>
      <c r="HZ371" s="14"/>
      <c r="IA371" s="14"/>
      <c r="IB371" s="14"/>
      <c r="IC371" s="14"/>
      <c r="ID371" s="14"/>
      <c r="IE371" s="14"/>
      <c r="IF371" s="14"/>
      <c r="IG371" s="14"/>
      <c r="IH371" s="14"/>
      <c r="II371" s="14"/>
      <c r="IJ371" s="14"/>
      <c r="IK371" s="14"/>
      <c r="IL371" s="14"/>
      <c r="IM371" s="14"/>
      <c r="IN371" s="14"/>
      <c r="IO371" s="14"/>
      <c r="IP371" s="14"/>
      <c r="IQ371" s="14"/>
      <c r="IR371" s="14"/>
      <c r="IS371" s="14"/>
      <c r="IT371" s="14"/>
      <c r="IU371" s="14"/>
      <c r="IV371" s="14"/>
    </row>
    <row r="372" spans="1:256" ht="26.25" hidden="1" customHeight="1" x14ac:dyDescent="0.15">
      <c r="A372" s="143" t="s">
        <v>463</v>
      </c>
      <c r="B372" s="101" t="s">
        <v>461</v>
      </c>
      <c r="C372" s="101" t="s">
        <v>455</v>
      </c>
      <c r="D372" s="98" t="s">
        <v>759</v>
      </c>
      <c r="E372" s="99" t="s">
        <v>798</v>
      </c>
      <c r="F372" s="278" t="s">
        <v>155</v>
      </c>
      <c r="G372" s="101" t="s">
        <v>146</v>
      </c>
      <c r="H372" s="274" t="s">
        <v>1450</v>
      </c>
      <c r="I372" s="235" t="s">
        <v>22</v>
      </c>
      <c r="J372" s="257">
        <v>1</v>
      </c>
      <c r="K372" s="236">
        <v>38718</v>
      </c>
      <c r="L372" s="123" t="s">
        <v>808</v>
      </c>
      <c r="M372" s="123" t="s">
        <v>808</v>
      </c>
      <c r="N372" s="277"/>
      <c r="O372" s="126"/>
      <c r="P372" s="126">
        <v>24</v>
      </c>
      <c r="Q372" s="14">
        <f>COUNTIF($I$23:$I$549,#REF!)</f>
        <v>0</v>
      </c>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c r="EA372" s="102"/>
      <c r="EB372" s="102"/>
      <c r="EC372" s="102"/>
      <c r="ED372" s="102"/>
      <c r="EE372" s="102"/>
      <c r="EF372" s="102"/>
      <c r="EG372" s="102"/>
      <c r="EH372" s="102"/>
      <c r="EI372" s="102"/>
      <c r="EJ372" s="102"/>
      <c r="EK372" s="102"/>
      <c r="EL372" s="102"/>
      <c r="EM372" s="102"/>
      <c r="EN372" s="102"/>
      <c r="EO372" s="102"/>
      <c r="EP372" s="102"/>
      <c r="EQ372" s="102"/>
      <c r="ER372" s="102"/>
      <c r="ES372" s="102"/>
      <c r="ET372" s="102"/>
      <c r="EU372" s="102"/>
      <c r="EV372" s="102"/>
      <c r="EW372" s="102"/>
      <c r="EX372" s="102"/>
      <c r="EY372" s="102"/>
      <c r="EZ372" s="102"/>
      <c r="FA372" s="102"/>
      <c r="FB372" s="102"/>
      <c r="FC372" s="102"/>
      <c r="FD372" s="102"/>
      <c r="FE372" s="102"/>
      <c r="FF372" s="102"/>
      <c r="FG372" s="102"/>
      <c r="FH372" s="102"/>
      <c r="FI372" s="102"/>
      <c r="FJ372" s="102"/>
      <c r="FK372" s="102"/>
      <c r="FL372" s="102"/>
      <c r="FM372" s="102"/>
      <c r="FN372" s="102"/>
      <c r="FO372" s="102"/>
      <c r="FP372" s="102"/>
      <c r="FQ372" s="102"/>
      <c r="FR372" s="102"/>
      <c r="FS372" s="102"/>
      <c r="FT372" s="102"/>
      <c r="FU372" s="102"/>
      <c r="FV372" s="102"/>
      <c r="FW372" s="102"/>
      <c r="FX372" s="102"/>
      <c r="FY372" s="102"/>
      <c r="FZ372" s="102"/>
      <c r="GA372" s="102"/>
      <c r="GB372" s="102"/>
      <c r="GC372" s="102"/>
      <c r="GD372" s="102"/>
      <c r="GE372" s="102"/>
      <c r="GF372" s="102"/>
      <c r="GG372" s="102"/>
      <c r="GH372" s="102"/>
      <c r="GI372" s="102"/>
      <c r="GJ372" s="102"/>
      <c r="GK372" s="102"/>
      <c r="GL372" s="102"/>
      <c r="GM372" s="102"/>
      <c r="GN372" s="102"/>
      <c r="GO372" s="102"/>
      <c r="GP372" s="102"/>
      <c r="GQ372" s="102"/>
      <c r="GR372" s="102"/>
      <c r="GS372" s="102"/>
      <c r="GT372" s="102"/>
      <c r="GU372" s="102"/>
      <c r="GV372" s="102"/>
      <c r="GW372" s="102"/>
      <c r="GX372" s="102"/>
      <c r="GY372" s="102"/>
      <c r="GZ372" s="102"/>
      <c r="HA372" s="102"/>
      <c r="HB372" s="102"/>
      <c r="HC372" s="102"/>
      <c r="HD372" s="102"/>
      <c r="HE372" s="102"/>
      <c r="HF372" s="102"/>
      <c r="HG372" s="102"/>
      <c r="HH372" s="102"/>
      <c r="HI372" s="102"/>
      <c r="HJ372" s="102"/>
      <c r="HK372" s="102"/>
      <c r="HL372" s="102"/>
      <c r="HM372" s="102"/>
      <c r="HN372" s="102"/>
      <c r="HO372" s="102"/>
      <c r="HP372" s="102"/>
      <c r="HQ372" s="102"/>
      <c r="HR372" s="102"/>
      <c r="HS372" s="102"/>
      <c r="HT372" s="102"/>
      <c r="HU372" s="102"/>
      <c r="HV372" s="102"/>
      <c r="HW372" s="102"/>
      <c r="HX372" s="102"/>
      <c r="HY372" s="102"/>
      <c r="HZ372" s="102"/>
      <c r="IA372" s="102"/>
      <c r="IB372" s="102"/>
      <c r="IC372" s="102"/>
      <c r="ID372" s="102"/>
      <c r="IE372" s="102"/>
      <c r="IF372" s="102"/>
      <c r="IG372" s="102"/>
      <c r="IH372" s="102"/>
      <c r="II372" s="102"/>
      <c r="IJ372" s="102"/>
      <c r="IK372" s="102"/>
      <c r="IL372" s="102"/>
      <c r="IM372" s="102"/>
      <c r="IN372" s="102"/>
      <c r="IO372" s="102"/>
      <c r="IP372" s="102"/>
      <c r="IQ372" s="102"/>
      <c r="IR372" s="102"/>
      <c r="IS372" s="102"/>
      <c r="IT372" s="102"/>
      <c r="IU372" s="102"/>
      <c r="IV372" s="102"/>
    </row>
    <row r="373" spans="1:256" ht="26.25" hidden="1" customHeight="1" x14ac:dyDescent="0.15">
      <c r="A373" s="143" t="s">
        <v>463</v>
      </c>
      <c r="B373" s="101" t="s">
        <v>461</v>
      </c>
      <c r="C373" s="101" t="s">
        <v>455</v>
      </c>
      <c r="D373" s="98" t="s">
        <v>759</v>
      </c>
      <c r="E373" s="99" t="s">
        <v>798</v>
      </c>
      <c r="F373" s="278" t="s">
        <v>155</v>
      </c>
      <c r="G373" s="101" t="s">
        <v>146</v>
      </c>
      <c r="H373" s="274" t="s">
        <v>1450</v>
      </c>
      <c r="I373" s="235" t="s">
        <v>816</v>
      </c>
      <c r="J373" s="257">
        <v>1</v>
      </c>
      <c r="K373" s="236">
        <v>38718</v>
      </c>
      <c r="L373" s="123" t="s">
        <v>808</v>
      </c>
      <c r="M373" s="123" t="s">
        <v>808</v>
      </c>
      <c r="N373" s="277"/>
      <c r="O373" s="126"/>
      <c r="P373" s="126">
        <v>24</v>
      </c>
      <c r="Q373" s="14">
        <f>COUNTIF($I$23:$I$549,#REF!)</f>
        <v>0</v>
      </c>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c r="EA373" s="102"/>
      <c r="EB373" s="102"/>
      <c r="EC373" s="102"/>
      <c r="ED373" s="102"/>
      <c r="EE373" s="102"/>
      <c r="EF373" s="102"/>
      <c r="EG373" s="102"/>
      <c r="EH373" s="102"/>
      <c r="EI373" s="102"/>
      <c r="EJ373" s="102"/>
      <c r="EK373" s="102"/>
      <c r="EL373" s="102"/>
      <c r="EM373" s="102"/>
      <c r="EN373" s="102"/>
      <c r="EO373" s="102"/>
      <c r="EP373" s="102"/>
      <c r="EQ373" s="102"/>
      <c r="ER373" s="102"/>
      <c r="ES373" s="102"/>
      <c r="ET373" s="102"/>
      <c r="EU373" s="102"/>
      <c r="EV373" s="102"/>
      <c r="EW373" s="102"/>
      <c r="EX373" s="102"/>
      <c r="EY373" s="102"/>
      <c r="EZ373" s="102"/>
      <c r="FA373" s="102"/>
      <c r="FB373" s="102"/>
      <c r="FC373" s="102"/>
      <c r="FD373" s="102"/>
      <c r="FE373" s="102"/>
      <c r="FF373" s="102"/>
      <c r="FG373" s="102"/>
      <c r="FH373" s="102"/>
      <c r="FI373" s="102"/>
      <c r="FJ373" s="102"/>
      <c r="FK373" s="102"/>
      <c r="FL373" s="102"/>
      <c r="FM373" s="102"/>
      <c r="FN373" s="102"/>
      <c r="FO373" s="102"/>
      <c r="FP373" s="102"/>
      <c r="FQ373" s="102"/>
      <c r="FR373" s="102"/>
      <c r="FS373" s="102"/>
      <c r="FT373" s="102"/>
      <c r="FU373" s="102"/>
      <c r="FV373" s="102"/>
      <c r="FW373" s="102"/>
      <c r="FX373" s="102"/>
      <c r="FY373" s="102"/>
      <c r="FZ373" s="102"/>
      <c r="GA373" s="102"/>
      <c r="GB373" s="102"/>
      <c r="GC373" s="102"/>
      <c r="GD373" s="102"/>
      <c r="GE373" s="102"/>
      <c r="GF373" s="102"/>
      <c r="GG373" s="102"/>
      <c r="GH373" s="102"/>
      <c r="GI373" s="102"/>
      <c r="GJ373" s="102"/>
      <c r="GK373" s="102"/>
      <c r="GL373" s="102"/>
      <c r="GM373" s="102"/>
      <c r="GN373" s="102"/>
      <c r="GO373" s="102"/>
      <c r="GP373" s="102"/>
      <c r="GQ373" s="102"/>
      <c r="GR373" s="102"/>
      <c r="GS373" s="102"/>
      <c r="GT373" s="102"/>
      <c r="GU373" s="102"/>
      <c r="GV373" s="102"/>
      <c r="GW373" s="102"/>
      <c r="GX373" s="102"/>
      <c r="GY373" s="102"/>
      <c r="GZ373" s="102"/>
      <c r="HA373" s="102"/>
      <c r="HB373" s="102"/>
      <c r="HC373" s="102"/>
      <c r="HD373" s="102"/>
      <c r="HE373" s="102"/>
      <c r="HF373" s="102"/>
      <c r="HG373" s="102"/>
      <c r="HH373" s="102"/>
      <c r="HI373" s="102"/>
      <c r="HJ373" s="102"/>
      <c r="HK373" s="102"/>
      <c r="HL373" s="102"/>
      <c r="HM373" s="102"/>
      <c r="HN373" s="102"/>
      <c r="HO373" s="102"/>
      <c r="HP373" s="102"/>
      <c r="HQ373" s="102"/>
      <c r="HR373" s="102"/>
      <c r="HS373" s="102"/>
      <c r="HT373" s="102"/>
      <c r="HU373" s="102"/>
      <c r="HV373" s="102"/>
      <c r="HW373" s="102"/>
      <c r="HX373" s="102"/>
      <c r="HY373" s="102"/>
      <c r="HZ373" s="102"/>
      <c r="IA373" s="102"/>
      <c r="IB373" s="102"/>
      <c r="IC373" s="102"/>
      <c r="ID373" s="102"/>
      <c r="IE373" s="102"/>
      <c r="IF373" s="102"/>
      <c r="IG373" s="102"/>
      <c r="IH373" s="102"/>
      <c r="II373" s="102"/>
      <c r="IJ373" s="102"/>
      <c r="IK373" s="102"/>
      <c r="IL373" s="102"/>
      <c r="IM373" s="102"/>
      <c r="IN373" s="102"/>
      <c r="IO373" s="102"/>
      <c r="IP373" s="102"/>
      <c r="IQ373" s="102"/>
      <c r="IR373" s="102"/>
      <c r="IS373" s="102"/>
      <c r="IT373" s="102"/>
      <c r="IU373" s="102"/>
      <c r="IV373" s="102"/>
    </row>
    <row r="374" spans="1:256" ht="26.25" hidden="1" customHeight="1" x14ac:dyDescent="0.15">
      <c r="A374" s="143" t="s">
        <v>463</v>
      </c>
      <c r="B374" s="101" t="s">
        <v>461</v>
      </c>
      <c r="C374" s="101" t="s">
        <v>455</v>
      </c>
      <c r="D374" s="98" t="s">
        <v>759</v>
      </c>
      <c r="E374" s="99" t="s">
        <v>798</v>
      </c>
      <c r="F374" s="278" t="s">
        <v>155</v>
      </c>
      <c r="G374" s="101" t="s">
        <v>146</v>
      </c>
      <c r="H374" s="274" t="s">
        <v>1450</v>
      </c>
      <c r="I374" s="235" t="s">
        <v>94</v>
      </c>
      <c r="J374" s="257">
        <v>1</v>
      </c>
      <c r="K374" s="236">
        <v>38718</v>
      </c>
      <c r="L374" s="123" t="s">
        <v>808</v>
      </c>
      <c r="M374" s="123" t="s">
        <v>808</v>
      </c>
      <c r="N374" s="277"/>
      <c r="O374" s="126"/>
      <c r="P374" s="126">
        <v>24</v>
      </c>
      <c r="Q374" s="14">
        <f>COUNTIF($I$23:$I$549,#REF!)</f>
        <v>0</v>
      </c>
    </row>
    <row r="375" spans="1:256" s="102" customFormat="1" ht="26.25" hidden="1" customHeight="1" x14ac:dyDescent="0.15">
      <c r="A375" s="143" t="s">
        <v>463</v>
      </c>
      <c r="B375" s="101" t="s">
        <v>461</v>
      </c>
      <c r="C375" s="101" t="s">
        <v>455</v>
      </c>
      <c r="D375" s="98" t="s">
        <v>759</v>
      </c>
      <c r="E375" s="99" t="s">
        <v>798</v>
      </c>
      <c r="F375" s="278" t="s">
        <v>155</v>
      </c>
      <c r="G375" s="101" t="s">
        <v>146</v>
      </c>
      <c r="H375" s="274" t="s">
        <v>1450</v>
      </c>
      <c r="I375" s="235" t="s">
        <v>95</v>
      </c>
      <c r="J375" s="257">
        <v>1</v>
      </c>
      <c r="K375" s="236">
        <v>38718</v>
      </c>
      <c r="L375" s="123" t="s">
        <v>808</v>
      </c>
      <c r="M375" s="123" t="s">
        <v>808</v>
      </c>
      <c r="N375" s="277"/>
      <c r="O375" s="126"/>
      <c r="P375" s="126">
        <v>24</v>
      </c>
      <c r="Q375" s="14">
        <f>COUNTIF($I$23:$I$549,#REF!)</f>
        <v>0</v>
      </c>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c r="CH375" s="14"/>
      <c r="CI375" s="14"/>
      <c r="CJ375" s="14"/>
      <c r="CK375" s="14"/>
      <c r="CL375" s="14"/>
      <c r="CM375" s="14"/>
      <c r="CN375" s="14"/>
      <c r="CO375" s="14"/>
      <c r="CP375" s="14"/>
      <c r="CQ375" s="14"/>
      <c r="CR375" s="14"/>
      <c r="CS375" s="14"/>
      <c r="CT375" s="14"/>
      <c r="CU375" s="14"/>
      <c r="CV375" s="14"/>
      <c r="CW375" s="14"/>
      <c r="CX375" s="14"/>
      <c r="CY375" s="14"/>
      <c r="CZ375" s="14"/>
      <c r="DA375" s="14"/>
      <c r="DB375" s="14"/>
      <c r="DC375" s="14"/>
      <c r="DD375" s="14"/>
      <c r="DE375" s="14"/>
      <c r="DF375" s="14"/>
      <c r="DG375" s="14"/>
      <c r="DH375" s="14"/>
      <c r="DI375" s="14"/>
      <c r="DJ375" s="14"/>
      <c r="DK375" s="14"/>
      <c r="DL375" s="14"/>
      <c r="DM375" s="14"/>
      <c r="DN375" s="14"/>
      <c r="DO375" s="14"/>
      <c r="DP375" s="14"/>
      <c r="DQ375" s="14"/>
      <c r="DR375" s="14"/>
      <c r="DS375" s="14"/>
      <c r="DT375" s="14"/>
      <c r="DU375" s="14"/>
      <c r="DV375" s="14"/>
      <c r="DW375" s="14"/>
      <c r="DX375" s="14"/>
      <c r="DY375" s="14"/>
      <c r="DZ375" s="14"/>
      <c r="EA375" s="14"/>
      <c r="EB375" s="14"/>
      <c r="EC375" s="14"/>
      <c r="ED375" s="14"/>
      <c r="EE375" s="14"/>
      <c r="EF375" s="14"/>
      <c r="EG375" s="14"/>
      <c r="EH375" s="14"/>
      <c r="EI375" s="14"/>
      <c r="EJ375" s="14"/>
      <c r="EK375" s="14"/>
      <c r="EL375" s="14"/>
      <c r="EM375" s="14"/>
      <c r="EN375" s="14"/>
      <c r="EO375" s="14"/>
      <c r="EP375" s="14"/>
      <c r="EQ375" s="14"/>
      <c r="ER375" s="14"/>
      <c r="ES375" s="14"/>
      <c r="ET375" s="14"/>
      <c r="EU375" s="14"/>
      <c r="EV375" s="14"/>
      <c r="EW375" s="14"/>
      <c r="EX375" s="14"/>
      <c r="EY375" s="14"/>
      <c r="EZ375" s="14"/>
      <c r="FA375" s="14"/>
      <c r="FB375" s="14"/>
      <c r="FC375" s="14"/>
      <c r="FD375" s="14"/>
      <c r="FE375" s="14"/>
      <c r="FF375" s="14"/>
      <c r="FG375" s="14"/>
      <c r="FH375" s="14"/>
      <c r="FI375" s="14"/>
      <c r="FJ375" s="14"/>
      <c r="FK375" s="14"/>
      <c r="FL375" s="14"/>
      <c r="FM375" s="14"/>
      <c r="FN375" s="14"/>
      <c r="FO375" s="14"/>
      <c r="FP375" s="14"/>
      <c r="FQ375" s="14"/>
      <c r="FR375" s="14"/>
      <c r="FS375" s="14"/>
      <c r="FT375" s="14"/>
      <c r="FU375" s="14"/>
      <c r="FV375" s="14"/>
      <c r="FW375" s="14"/>
      <c r="FX375" s="14"/>
      <c r="FY375" s="14"/>
      <c r="FZ375" s="14"/>
      <c r="GA375" s="14"/>
      <c r="GB375" s="14"/>
      <c r="GC375" s="14"/>
      <c r="GD375" s="14"/>
      <c r="GE375" s="14"/>
      <c r="GF375" s="14"/>
      <c r="GG375" s="14"/>
      <c r="GH375" s="14"/>
      <c r="GI375" s="14"/>
      <c r="GJ375" s="14"/>
      <c r="GK375" s="14"/>
      <c r="GL375" s="14"/>
      <c r="GM375" s="14"/>
      <c r="GN375" s="14"/>
      <c r="GO375" s="14"/>
      <c r="GP375" s="14"/>
      <c r="GQ375" s="14"/>
      <c r="GR375" s="14"/>
      <c r="GS375" s="14"/>
      <c r="GT375" s="14"/>
      <c r="GU375" s="14"/>
      <c r="GV375" s="14"/>
      <c r="GW375" s="14"/>
      <c r="GX375" s="14"/>
      <c r="GY375" s="14"/>
      <c r="GZ375" s="14"/>
      <c r="HA375" s="14"/>
      <c r="HB375" s="14"/>
      <c r="HC375" s="14"/>
      <c r="HD375" s="14"/>
      <c r="HE375" s="14"/>
      <c r="HF375" s="14"/>
      <c r="HG375" s="14"/>
      <c r="HH375" s="14"/>
      <c r="HI375" s="14"/>
      <c r="HJ375" s="14"/>
      <c r="HK375" s="14"/>
      <c r="HL375" s="14"/>
      <c r="HM375" s="14"/>
      <c r="HN375" s="14"/>
      <c r="HO375" s="14"/>
      <c r="HP375" s="14"/>
      <c r="HQ375" s="14"/>
      <c r="HR375" s="14"/>
      <c r="HS375" s="14"/>
      <c r="HT375" s="14"/>
      <c r="HU375" s="14"/>
      <c r="HV375" s="14"/>
      <c r="HW375" s="14"/>
      <c r="HX375" s="14"/>
      <c r="HY375" s="14"/>
      <c r="HZ375" s="14"/>
      <c r="IA375" s="14"/>
      <c r="IB375" s="14"/>
      <c r="IC375" s="14"/>
      <c r="ID375" s="14"/>
      <c r="IE375" s="14"/>
      <c r="IF375" s="14"/>
      <c r="IG375" s="14"/>
      <c r="IH375" s="14"/>
      <c r="II375" s="14"/>
      <c r="IJ375" s="14"/>
      <c r="IK375" s="14"/>
      <c r="IL375" s="14"/>
      <c r="IM375" s="14"/>
      <c r="IN375" s="14"/>
      <c r="IO375" s="14"/>
      <c r="IP375" s="14"/>
      <c r="IQ375" s="14"/>
      <c r="IR375" s="14"/>
      <c r="IS375" s="14"/>
      <c r="IT375" s="14"/>
      <c r="IU375" s="14"/>
      <c r="IV375" s="14"/>
    </row>
    <row r="376" spans="1:256" s="102" customFormat="1" ht="26.25" hidden="1" customHeight="1" x14ac:dyDescent="0.15">
      <c r="A376" s="143" t="s">
        <v>463</v>
      </c>
      <c r="B376" s="101" t="s">
        <v>461</v>
      </c>
      <c r="C376" s="101" t="s">
        <v>455</v>
      </c>
      <c r="D376" s="98" t="s">
        <v>759</v>
      </c>
      <c r="E376" s="99" t="s">
        <v>798</v>
      </c>
      <c r="F376" s="278" t="s">
        <v>155</v>
      </c>
      <c r="G376" s="101" t="s">
        <v>146</v>
      </c>
      <c r="H376" s="274" t="s">
        <v>1450</v>
      </c>
      <c r="I376" s="235" t="s">
        <v>817</v>
      </c>
      <c r="J376" s="257">
        <v>1</v>
      </c>
      <c r="K376" s="236">
        <v>38718</v>
      </c>
      <c r="L376" s="123" t="s">
        <v>808</v>
      </c>
      <c r="M376" s="123" t="s">
        <v>808</v>
      </c>
      <c r="N376" s="277"/>
      <c r="O376" s="126"/>
      <c r="P376" s="126">
        <v>24</v>
      </c>
      <c r="Q376" s="14">
        <f>COUNTIF($I$23:$I$549,#REF!)</f>
        <v>0</v>
      </c>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4"/>
      <c r="EV376" s="14"/>
      <c r="EW376" s="14"/>
      <c r="EX376" s="14"/>
      <c r="EY376" s="14"/>
      <c r="EZ376" s="14"/>
      <c r="FA376" s="14"/>
      <c r="FB376" s="14"/>
      <c r="FC376" s="14"/>
      <c r="FD376" s="14"/>
      <c r="FE376" s="14"/>
      <c r="FF376" s="14"/>
      <c r="FG376" s="14"/>
      <c r="FH376" s="14"/>
      <c r="FI376" s="14"/>
      <c r="FJ376" s="14"/>
      <c r="FK376" s="14"/>
      <c r="FL376" s="14"/>
      <c r="FM376" s="14"/>
      <c r="FN376" s="14"/>
      <c r="FO376" s="14"/>
      <c r="FP376" s="14"/>
      <c r="FQ376" s="14"/>
      <c r="FR376" s="14"/>
      <c r="FS376" s="14"/>
      <c r="FT376" s="14"/>
      <c r="FU376" s="14"/>
      <c r="FV376" s="14"/>
      <c r="FW376" s="14"/>
      <c r="FX376" s="14"/>
      <c r="FY376" s="14"/>
      <c r="FZ376" s="14"/>
      <c r="GA376" s="14"/>
      <c r="GB376" s="14"/>
      <c r="GC376" s="14"/>
      <c r="GD376" s="14"/>
      <c r="GE376" s="14"/>
      <c r="GF376" s="14"/>
      <c r="GG376" s="14"/>
      <c r="GH376" s="14"/>
      <c r="GI376" s="14"/>
      <c r="GJ376" s="14"/>
      <c r="GK376" s="14"/>
      <c r="GL376" s="14"/>
      <c r="GM376" s="14"/>
      <c r="GN376" s="14"/>
      <c r="GO376" s="14"/>
      <c r="GP376" s="14"/>
      <c r="GQ376" s="14"/>
      <c r="GR376" s="14"/>
      <c r="GS376" s="14"/>
      <c r="GT376" s="14"/>
      <c r="GU376" s="14"/>
      <c r="GV376" s="14"/>
      <c r="GW376" s="14"/>
      <c r="GX376" s="14"/>
      <c r="GY376" s="14"/>
      <c r="GZ376" s="14"/>
      <c r="HA376" s="14"/>
      <c r="HB376" s="14"/>
      <c r="HC376" s="14"/>
      <c r="HD376" s="14"/>
      <c r="HE376" s="14"/>
      <c r="HF376" s="14"/>
      <c r="HG376" s="14"/>
      <c r="HH376" s="14"/>
      <c r="HI376" s="14"/>
      <c r="HJ376" s="14"/>
      <c r="HK376" s="14"/>
      <c r="HL376" s="14"/>
      <c r="HM376" s="14"/>
      <c r="HN376" s="14"/>
      <c r="HO376" s="14"/>
      <c r="HP376" s="14"/>
      <c r="HQ376" s="14"/>
      <c r="HR376" s="14"/>
      <c r="HS376" s="14"/>
      <c r="HT376" s="14"/>
      <c r="HU376" s="14"/>
      <c r="HV376" s="14"/>
      <c r="HW376" s="14"/>
      <c r="HX376" s="14"/>
      <c r="HY376" s="14"/>
      <c r="HZ376" s="14"/>
      <c r="IA376" s="14"/>
      <c r="IB376" s="14"/>
      <c r="IC376" s="14"/>
      <c r="ID376" s="14"/>
      <c r="IE376" s="14"/>
      <c r="IF376" s="14"/>
      <c r="IG376" s="14"/>
      <c r="IH376" s="14"/>
      <c r="II376" s="14"/>
      <c r="IJ376" s="14"/>
      <c r="IK376" s="14"/>
      <c r="IL376" s="14"/>
      <c r="IM376" s="14"/>
      <c r="IN376" s="14"/>
      <c r="IO376" s="14"/>
      <c r="IP376" s="14"/>
      <c r="IQ376" s="14"/>
      <c r="IR376" s="14"/>
      <c r="IS376" s="14"/>
      <c r="IT376" s="14"/>
      <c r="IU376" s="14"/>
      <c r="IV376" s="14"/>
    </row>
    <row r="377" spans="1:256" ht="26.25" hidden="1" customHeight="1" x14ac:dyDescent="0.15">
      <c r="A377" s="143" t="s">
        <v>463</v>
      </c>
      <c r="B377" s="101" t="s">
        <v>461</v>
      </c>
      <c r="C377" s="101" t="s">
        <v>455</v>
      </c>
      <c r="D377" s="98" t="s">
        <v>759</v>
      </c>
      <c r="E377" s="99" t="s">
        <v>798</v>
      </c>
      <c r="F377" s="278" t="s">
        <v>155</v>
      </c>
      <c r="G377" s="101" t="s">
        <v>146</v>
      </c>
      <c r="H377" s="274" t="s">
        <v>1450</v>
      </c>
      <c r="I377" s="235" t="s">
        <v>96</v>
      </c>
      <c r="J377" s="257">
        <v>1</v>
      </c>
      <c r="K377" s="236">
        <v>38718</v>
      </c>
      <c r="L377" s="123" t="s">
        <v>808</v>
      </c>
      <c r="M377" s="123" t="s">
        <v>808</v>
      </c>
      <c r="N377" s="277"/>
      <c r="O377" s="126"/>
      <c r="P377" s="126">
        <v>24</v>
      </c>
      <c r="Q377" s="14">
        <f>COUNTIF($I$23:$I$549,#REF!)</f>
        <v>0</v>
      </c>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c r="EA377" s="102"/>
      <c r="EB377" s="102"/>
      <c r="EC377" s="102"/>
      <c r="ED377" s="102"/>
      <c r="EE377" s="102"/>
      <c r="EF377" s="102"/>
      <c r="EG377" s="102"/>
      <c r="EH377" s="102"/>
      <c r="EI377" s="102"/>
      <c r="EJ377" s="102"/>
      <c r="EK377" s="102"/>
      <c r="EL377" s="102"/>
      <c r="EM377" s="102"/>
      <c r="EN377" s="102"/>
      <c r="EO377" s="102"/>
      <c r="EP377" s="102"/>
      <c r="EQ377" s="102"/>
      <c r="ER377" s="102"/>
      <c r="ES377" s="102"/>
      <c r="ET377" s="102"/>
      <c r="EU377" s="102"/>
      <c r="EV377" s="102"/>
      <c r="EW377" s="102"/>
      <c r="EX377" s="102"/>
      <c r="EY377" s="102"/>
      <c r="EZ377" s="102"/>
      <c r="FA377" s="102"/>
      <c r="FB377" s="102"/>
      <c r="FC377" s="102"/>
      <c r="FD377" s="102"/>
      <c r="FE377" s="102"/>
      <c r="FF377" s="102"/>
      <c r="FG377" s="102"/>
      <c r="FH377" s="102"/>
      <c r="FI377" s="102"/>
      <c r="FJ377" s="102"/>
      <c r="FK377" s="102"/>
      <c r="FL377" s="102"/>
      <c r="FM377" s="102"/>
      <c r="FN377" s="102"/>
      <c r="FO377" s="102"/>
      <c r="FP377" s="102"/>
      <c r="FQ377" s="102"/>
      <c r="FR377" s="102"/>
      <c r="FS377" s="102"/>
      <c r="FT377" s="102"/>
      <c r="FU377" s="102"/>
      <c r="FV377" s="102"/>
      <c r="FW377" s="102"/>
      <c r="FX377" s="102"/>
      <c r="FY377" s="102"/>
      <c r="FZ377" s="102"/>
      <c r="GA377" s="102"/>
      <c r="GB377" s="102"/>
      <c r="GC377" s="102"/>
      <c r="GD377" s="102"/>
      <c r="GE377" s="102"/>
      <c r="GF377" s="102"/>
      <c r="GG377" s="102"/>
      <c r="GH377" s="102"/>
      <c r="GI377" s="102"/>
      <c r="GJ377" s="102"/>
      <c r="GK377" s="102"/>
      <c r="GL377" s="102"/>
      <c r="GM377" s="102"/>
      <c r="GN377" s="102"/>
      <c r="GO377" s="102"/>
      <c r="GP377" s="102"/>
      <c r="GQ377" s="102"/>
      <c r="GR377" s="102"/>
      <c r="GS377" s="102"/>
      <c r="GT377" s="102"/>
      <c r="GU377" s="102"/>
      <c r="GV377" s="102"/>
      <c r="GW377" s="102"/>
      <c r="GX377" s="102"/>
      <c r="GY377" s="102"/>
      <c r="GZ377" s="102"/>
      <c r="HA377" s="102"/>
      <c r="HB377" s="102"/>
      <c r="HC377" s="102"/>
      <c r="HD377" s="102"/>
      <c r="HE377" s="102"/>
      <c r="HF377" s="102"/>
      <c r="HG377" s="102"/>
      <c r="HH377" s="102"/>
      <c r="HI377" s="102"/>
      <c r="HJ377" s="102"/>
      <c r="HK377" s="102"/>
      <c r="HL377" s="102"/>
      <c r="HM377" s="102"/>
      <c r="HN377" s="102"/>
      <c r="HO377" s="102"/>
      <c r="HP377" s="102"/>
      <c r="HQ377" s="102"/>
      <c r="HR377" s="102"/>
      <c r="HS377" s="102"/>
      <c r="HT377" s="102"/>
      <c r="HU377" s="102"/>
      <c r="HV377" s="102"/>
      <c r="HW377" s="102"/>
      <c r="HX377" s="102"/>
      <c r="HY377" s="102"/>
      <c r="HZ377" s="102"/>
      <c r="IA377" s="102"/>
      <c r="IB377" s="102"/>
      <c r="IC377" s="102"/>
      <c r="ID377" s="102"/>
      <c r="IE377" s="102"/>
      <c r="IF377" s="102"/>
      <c r="IG377" s="102"/>
      <c r="IH377" s="102"/>
      <c r="II377" s="102"/>
      <c r="IJ377" s="102"/>
      <c r="IK377" s="102"/>
      <c r="IL377" s="102"/>
      <c r="IM377" s="102"/>
      <c r="IN377" s="102"/>
      <c r="IO377" s="102"/>
      <c r="IP377" s="102"/>
      <c r="IQ377" s="102"/>
      <c r="IR377" s="102"/>
      <c r="IS377" s="102"/>
      <c r="IT377" s="102"/>
      <c r="IU377" s="102"/>
      <c r="IV377" s="102"/>
    </row>
    <row r="378" spans="1:256" ht="26.85" hidden="1" customHeight="1" x14ac:dyDescent="0.15">
      <c r="A378" s="143" t="s">
        <v>463</v>
      </c>
      <c r="B378" s="101" t="s">
        <v>461</v>
      </c>
      <c r="C378" s="101" t="s">
        <v>455</v>
      </c>
      <c r="D378" s="98" t="s">
        <v>759</v>
      </c>
      <c r="E378" s="99" t="s">
        <v>798</v>
      </c>
      <c r="F378" s="278" t="s">
        <v>155</v>
      </c>
      <c r="G378" s="101" t="s">
        <v>146</v>
      </c>
      <c r="H378" s="274" t="s">
        <v>1450</v>
      </c>
      <c r="I378" s="235" t="s">
        <v>818</v>
      </c>
      <c r="J378" s="257">
        <v>1</v>
      </c>
      <c r="K378" s="236">
        <v>38718</v>
      </c>
      <c r="L378" s="123" t="s">
        <v>808</v>
      </c>
      <c r="M378" s="123" t="s">
        <v>808</v>
      </c>
      <c r="N378" s="277"/>
      <c r="O378" s="126"/>
      <c r="P378" s="126">
        <v>24</v>
      </c>
      <c r="Q378" s="14">
        <f>COUNTIF($I$23:$I$549,#REF!)</f>
        <v>0</v>
      </c>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c r="EA378" s="102"/>
      <c r="EB378" s="102"/>
      <c r="EC378" s="102"/>
      <c r="ED378" s="102"/>
      <c r="EE378" s="102"/>
      <c r="EF378" s="102"/>
      <c r="EG378" s="102"/>
      <c r="EH378" s="102"/>
      <c r="EI378" s="102"/>
      <c r="EJ378" s="102"/>
      <c r="EK378" s="102"/>
      <c r="EL378" s="102"/>
      <c r="EM378" s="102"/>
      <c r="EN378" s="102"/>
      <c r="EO378" s="102"/>
      <c r="EP378" s="102"/>
      <c r="EQ378" s="102"/>
      <c r="ER378" s="102"/>
      <c r="ES378" s="102"/>
      <c r="ET378" s="102"/>
      <c r="EU378" s="102"/>
      <c r="EV378" s="102"/>
      <c r="EW378" s="102"/>
      <c r="EX378" s="102"/>
      <c r="EY378" s="102"/>
      <c r="EZ378" s="102"/>
      <c r="FA378" s="102"/>
      <c r="FB378" s="102"/>
      <c r="FC378" s="102"/>
      <c r="FD378" s="102"/>
      <c r="FE378" s="102"/>
      <c r="FF378" s="102"/>
      <c r="FG378" s="102"/>
      <c r="FH378" s="102"/>
      <c r="FI378" s="102"/>
      <c r="FJ378" s="102"/>
      <c r="FK378" s="102"/>
      <c r="FL378" s="102"/>
      <c r="FM378" s="102"/>
      <c r="FN378" s="102"/>
      <c r="FO378" s="102"/>
      <c r="FP378" s="102"/>
      <c r="FQ378" s="102"/>
      <c r="FR378" s="102"/>
      <c r="FS378" s="102"/>
      <c r="FT378" s="102"/>
      <c r="FU378" s="102"/>
      <c r="FV378" s="102"/>
      <c r="FW378" s="102"/>
      <c r="FX378" s="102"/>
      <c r="FY378" s="102"/>
      <c r="FZ378" s="102"/>
      <c r="GA378" s="102"/>
      <c r="GB378" s="102"/>
      <c r="GC378" s="102"/>
      <c r="GD378" s="102"/>
      <c r="GE378" s="102"/>
      <c r="GF378" s="102"/>
      <c r="GG378" s="102"/>
      <c r="GH378" s="102"/>
      <c r="GI378" s="102"/>
      <c r="GJ378" s="102"/>
      <c r="GK378" s="102"/>
      <c r="GL378" s="102"/>
      <c r="GM378" s="102"/>
      <c r="GN378" s="102"/>
      <c r="GO378" s="102"/>
      <c r="GP378" s="102"/>
      <c r="GQ378" s="102"/>
      <c r="GR378" s="102"/>
      <c r="GS378" s="102"/>
      <c r="GT378" s="102"/>
      <c r="GU378" s="102"/>
      <c r="GV378" s="102"/>
      <c r="GW378" s="102"/>
      <c r="GX378" s="102"/>
      <c r="GY378" s="102"/>
      <c r="GZ378" s="102"/>
      <c r="HA378" s="102"/>
      <c r="HB378" s="102"/>
      <c r="HC378" s="102"/>
      <c r="HD378" s="102"/>
      <c r="HE378" s="102"/>
      <c r="HF378" s="102"/>
      <c r="HG378" s="102"/>
      <c r="HH378" s="102"/>
      <c r="HI378" s="102"/>
      <c r="HJ378" s="102"/>
      <c r="HK378" s="102"/>
      <c r="HL378" s="102"/>
      <c r="HM378" s="102"/>
      <c r="HN378" s="102"/>
      <c r="HO378" s="102"/>
      <c r="HP378" s="102"/>
      <c r="HQ378" s="102"/>
      <c r="HR378" s="102"/>
      <c r="HS378" s="102"/>
      <c r="HT378" s="102"/>
      <c r="HU378" s="102"/>
      <c r="HV378" s="102"/>
      <c r="HW378" s="102"/>
      <c r="HX378" s="102"/>
      <c r="HY378" s="102"/>
      <c r="HZ378" s="102"/>
      <c r="IA378" s="102"/>
      <c r="IB378" s="102"/>
      <c r="IC378" s="102"/>
      <c r="ID378" s="102"/>
      <c r="IE378" s="102"/>
      <c r="IF378" s="102"/>
      <c r="IG378" s="102"/>
      <c r="IH378" s="102"/>
      <c r="II378" s="102"/>
      <c r="IJ378" s="102"/>
      <c r="IK378" s="102"/>
      <c r="IL378" s="102"/>
      <c r="IM378" s="102"/>
      <c r="IN378" s="102"/>
      <c r="IO378" s="102"/>
      <c r="IP378" s="102"/>
      <c r="IQ378" s="102"/>
      <c r="IR378" s="102"/>
      <c r="IS378" s="102"/>
      <c r="IT378" s="102"/>
      <c r="IU378" s="102"/>
      <c r="IV378" s="102"/>
    </row>
    <row r="379" spans="1:256" ht="26.85" hidden="1" customHeight="1" x14ac:dyDescent="0.15">
      <c r="A379" s="143" t="s">
        <v>463</v>
      </c>
      <c r="B379" s="101" t="s">
        <v>461</v>
      </c>
      <c r="C379" s="101" t="s">
        <v>455</v>
      </c>
      <c r="D379" s="98" t="s">
        <v>759</v>
      </c>
      <c r="E379" s="99" t="s">
        <v>798</v>
      </c>
      <c r="F379" s="278" t="s">
        <v>155</v>
      </c>
      <c r="G379" s="101" t="s">
        <v>146</v>
      </c>
      <c r="H379" s="274" t="s">
        <v>1450</v>
      </c>
      <c r="I379" s="235" t="s">
        <v>97</v>
      </c>
      <c r="J379" s="257">
        <v>1</v>
      </c>
      <c r="K379" s="236">
        <v>38718</v>
      </c>
      <c r="L379" s="123" t="s">
        <v>808</v>
      </c>
      <c r="M379" s="123" t="s">
        <v>808</v>
      </c>
      <c r="N379" s="277"/>
      <c r="O379" s="126"/>
      <c r="P379" s="126">
        <v>24</v>
      </c>
      <c r="Q379" s="14">
        <f>COUNTIF($I$23:$I$549,I289)</f>
        <v>1</v>
      </c>
    </row>
    <row r="380" spans="1:256" ht="26.85" hidden="1" customHeight="1" x14ac:dyDescent="0.15">
      <c r="A380" s="143" t="s">
        <v>463</v>
      </c>
      <c r="B380" s="101" t="s">
        <v>461</v>
      </c>
      <c r="C380" s="101" t="s">
        <v>455</v>
      </c>
      <c r="D380" s="98" t="s">
        <v>759</v>
      </c>
      <c r="E380" s="99" t="s">
        <v>798</v>
      </c>
      <c r="F380" s="278" t="s">
        <v>155</v>
      </c>
      <c r="G380" s="101" t="s">
        <v>146</v>
      </c>
      <c r="H380" s="274" t="s">
        <v>1450</v>
      </c>
      <c r="I380" s="235" t="s">
        <v>98</v>
      </c>
      <c r="J380" s="257">
        <v>1</v>
      </c>
      <c r="K380" s="236">
        <v>38718</v>
      </c>
      <c r="L380" s="123" t="s">
        <v>808</v>
      </c>
      <c r="M380" s="123" t="s">
        <v>808</v>
      </c>
      <c r="N380" s="277"/>
      <c r="O380" s="126"/>
      <c r="P380" s="126">
        <v>24</v>
      </c>
      <c r="Q380" s="14">
        <f>COUNTIF($I$23:$I$549,#REF!)</f>
        <v>0</v>
      </c>
    </row>
    <row r="381" spans="1:256" ht="26.85" hidden="1" customHeight="1" x14ac:dyDescent="0.15">
      <c r="A381" s="143" t="s">
        <v>463</v>
      </c>
      <c r="B381" s="101" t="s">
        <v>461</v>
      </c>
      <c r="C381" s="101" t="s">
        <v>455</v>
      </c>
      <c r="D381" s="98" t="s">
        <v>759</v>
      </c>
      <c r="E381" s="99" t="s">
        <v>798</v>
      </c>
      <c r="F381" s="278" t="s">
        <v>155</v>
      </c>
      <c r="G381" s="101" t="s">
        <v>146</v>
      </c>
      <c r="H381" s="274" t="s">
        <v>1450</v>
      </c>
      <c r="I381" s="235" t="s">
        <v>878</v>
      </c>
      <c r="J381" s="257">
        <v>1</v>
      </c>
      <c r="K381" s="236">
        <v>38718</v>
      </c>
      <c r="L381" s="123" t="s">
        <v>808</v>
      </c>
      <c r="M381" s="123" t="s">
        <v>808</v>
      </c>
      <c r="N381" s="277"/>
      <c r="O381" s="126"/>
      <c r="P381" s="126">
        <v>24</v>
      </c>
      <c r="Q381" s="14">
        <f>COUNTIF($I$23:$I$549,I371)</f>
        <v>1</v>
      </c>
    </row>
    <row r="382" spans="1:256" ht="26.85" hidden="1" customHeight="1" x14ac:dyDescent="0.15">
      <c r="A382" s="143" t="s">
        <v>463</v>
      </c>
      <c r="B382" s="101" t="s">
        <v>461</v>
      </c>
      <c r="C382" s="101" t="s">
        <v>455</v>
      </c>
      <c r="D382" s="98" t="s">
        <v>759</v>
      </c>
      <c r="E382" s="99" t="s">
        <v>798</v>
      </c>
      <c r="F382" s="278" t="s">
        <v>155</v>
      </c>
      <c r="G382" s="101" t="s">
        <v>146</v>
      </c>
      <c r="H382" s="274" t="s">
        <v>1450</v>
      </c>
      <c r="I382" s="235" t="s">
        <v>883</v>
      </c>
      <c r="J382" s="257">
        <v>1</v>
      </c>
      <c r="K382" s="236">
        <v>38718</v>
      </c>
      <c r="L382" s="123" t="s">
        <v>808</v>
      </c>
      <c r="M382" s="123" t="s">
        <v>808</v>
      </c>
      <c r="N382" s="277"/>
      <c r="O382" s="126"/>
      <c r="P382" s="126">
        <v>24</v>
      </c>
      <c r="Q382" s="14">
        <f>COUNTIF($I$23:$I$549,I297)</f>
        <v>1</v>
      </c>
    </row>
    <row r="383" spans="1:256" s="102" customFormat="1" ht="26.85" hidden="1" customHeight="1" x14ac:dyDescent="0.15">
      <c r="A383" s="143" t="s">
        <v>463</v>
      </c>
      <c r="B383" s="101" t="s">
        <v>461</v>
      </c>
      <c r="C383" s="101" t="s">
        <v>455</v>
      </c>
      <c r="D383" s="98" t="s">
        <v>759</v>
      </c>
      <c r="E383" s="99" t="s">
        <v>798</v>
      </c>
      <c r="F383" s="278" t="s">
        <v>155</v>
      </c>
      <c r="G383" s="101" t="s">
        <v>146</v>
      </c>
      <c r="H383" s="274" t="s">
        <v>1450</v>
      </c>
      <c r="I383" s="235" t="s">
        <v>889</v>
      </c>
      <c r="J383" s="257">
        <v>1</v>
      </c>
      <c r="K383" s="236">
        <v>38718</v>
      </c>
      <c r="L383" s="123" t="s">
        <v>808</v>
      </c>
      <c r="M383" s="123" t="s">
        <v>808</v>
      </c>
      <c r="N383" s="277"/>
      <c r="O383" s="126"/>
      <c r="P383" s="126">
        <v>24</v>
      </c>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c r="CH383" s="14"/>
      <c r="CI383" s="14"/>
      <c r="CJ383" s="14"/>
      <c r="CK383" s="14"/>
      <c r="CL383" s="14"/>
      <c r="CM383" s="14"/>
      <c r="CN383" s="14"/>
      <c r="CO383" s="14"/>
      <c r="CP383" s="14"/>
      <c r="CQ383" s="14"/>
      <c r="CR383" s="14"/>
      <c r="CS383" s="14"/>
      <c r="CT383" s="14"/>
      <c r="CU383" s="14"/>
      <c r="CV383" s="14"/>
      <c r="CW383" s="14"/>
      <c r="CX383" s="14"/>
      <c r="CY383" s="14"/>
      <c r="CZ383" s="14"/>
      <c r="DA383" s="14"/>
      <c r="DB383" s="14"/>
      <c r="DC383" s="14"/>
      <c r="DD383" s="14"/>
      <c r="DE383" s="14"/>
      <c r="DF383" s="14"/>
      <c r="DG383" s="14"/>
      <c r="DH383" s="14"/>
      <c r="DI383" s="14"/>
      <c r="DJ383" s="14"/>
      <c r="DK383" s="14"/>
      <c r="DL383" s="14"/>
      <c r="DM383" s="14"/>
      <c r="DN383" s="14"/>
      <c r="DO383" s="14"/>
      <c r="DP383" s="14"/>
      <c r="DQ383" s="14"/>
      <c r="DR383" s="14"/>
      <c r="DS383" s="14"/>
      <c r="DT383" s="14"/>
      <c r="DU383" s="14"/>
      <c r="DV383" s="14"/>
      <c r="DW383" s="14"/>
      <c r="DX383" s="14"/>
      <c r="DY383" s="14"/>
      <c r="DZ383" s="14"/>
      <c r="EA383" s="14"/>
      <c r="EB383" s="14"/>
      <c r="EC383" s="14"/>
      <c r="ED383" s="14"/>
      <c r="EE383" s="14"/>
      <c r="EF383" s="14"/>
      <c r="EG383" s="14"/>
      <c r="EH383" s="14"/>
      <c r="EI383" s="14"/>
      <c r="EJ383" s="14"/>
      <c r="EK383" s="14"/>
      <c r="EL383" s="14"/>
      <c r="EM383" s="14"/>
      <c r="EN383" s="14"/>
      <c r="EO383" s="14"/>
      <c r="EP383" s="14"/>
      <c r="EQ383" s="14"/>
      <c r="ER383" s="14"/>
      <c r="ES383" s="14"/>
      <c r="ET383" s="14"/>
      <c r="EU383" s="14"/>
      <c r="EV383" s="14"/>
      <c r="EW383" s="14"/>
      <c r="EX383" s="14"/>
      <c r="EY383" s="14"/>
      <c r="EZ383" s="14"/>
      <c r="FA383" s="14"/>
      <c r="FB383" s="14"/>
      <c r="FC383" s="14"/>
      <c r="FD383" s="14"/>
      <c r="FE383" s="14"/>
      <c r="FF383" s="14"/>
      <c r="FG383" s="14"/>
      <c r="FH383" s="14"/>
      <c r="FI383" s="14"/>
      <c r="FJ383" s="14"/>
      <c r="FK383" s="14"/>
      <c r="FL383" s="14"/>
      <c r="FM383" s="14"/>
      <c r="FN383" s="14"/>
      <c r="FO383" s="14"/>
      <c r="FP383" s="14"/>
      <c r="FQ383" s="14"/>
      <c r="FR383" s="14"/>
      <c r="FS383" s="14"/>
      <c r="FT383" s="14"/>
      <c r="FU383" s="14"/>
      <c r="FV383" s="14"/>
      <c r="FW383" s="14"/>
      <c r="FX383" s="14"/>
      <c r="FY383" s="14"/>
      <c r="FZ383" s="14"/>
      <c r="GA383" s="14"/>
      <c r="GB383" s="14"/>
      <c r="GC383" s="14"/>
      <c r="GD383" s="14"/>
      <c r="GE383" s="14"/>
      <c r="GF383" s="14"/>
      <c r="GG383" s="14"/>
      <c r="GH383" s="14"/>
      <c r="GI383" s="14"/>
      <c r="GJ383" s="14"/>
      <c r="GK383" s="14"/>
      <c r="GL383" s="14"/>
      <c r="GM383" s="14"/>
      <c r="GN383" s="14"/>
      <c r="GO383" s="14"/>
      <c r="GP383" s="14"/>
      <c r="GQ383" s="14"/>
      <c r="GR383" s="14"/>
      <c r="GS383" s="14"/>
      <c r="GT383" s="14"/>
      <c r="GU383" s="14"/>
      <c r="GV383" s="14"/>
      <c r="GW383" s="14"/>
      <c r="GX383" s="14"/>
      <c r="GY383" s="14"/>
      <c r="GZ383" s="14"/>
      <c r="HA383" s="14"/>
      <c r="HB383" s="14"/>
      <c r="HC383" s="14"/>
      <c r="HD383" s="14"/>
      <c r="HE383" s="14"/>
      <c r="HF383" s="14"/>
      <c r="HG383" s="14"/>
      <c r="HH383" s="14"/>
      <c r="HI383" s="14"/>
      <c r="HJ383" s="14"/>
      <c r="HK383" s="14"/>
      <c r="HL383" s="14"/>
      <c r="HM383" s="14"/>
      <c r="HN383" s="14"/>
      <c r="HO383" s="14"/>
      <c r="HP383" s="14"/>
      <c r="HQ383" s="14"/>
      <c r="HR383" s="14"/>
      <c r="HS383" s="14"/>
      <c r="HT383" s="14"/>
      <c r="HU383" s="14"/>
      <c r="HV383" s="14"/>
      <c r="HW383" s="14"/>
      <c r="HX383" s="14"/>
      <c r="HY383" s="14"/>
      <c r="HZ383" s="14"/>
      <c r="IA383" s="14"/>
      <c r="IB383" s="14"/>
      <c r="IC383" s="14"/>
      <c r="ID383" s="14"/>
      <c r="IE383" s="14"/>
      <c r="IF383" s="14"/>
      <c r="IG383" s="14"/>
      <c r="IH383" s="14"/>
      <c r="II383" s="14"/>
      <c r="IJ383" s="14"/>
      <c r="IK383" s="14"/>
      <c r="IL383" s="14"/>
      <c r="IM383" s="14"/>
      <c r="IN383" s="14"/>
      <c r="IO383" s="14"/>
      <c r="IP383" s="14"/>
      <c r="IQ383" s="14"/>
      <c r="IR383" s="14"/>
      <c r="IS383" s="14"/>
      <c r="IT383" s="14"/>
      <c r="IU383" s="14"/>
      <c r="IV383" s="14"/>
    </row>
    <row r="384" spans="1:256" s="102" customFormat="1" ht="26.85" hidden="1" customHeight="1" x14ac:dyDescent="0.15">
      <c r="A384" s="143" t="s">
        <v>463</v>
      </c>
      <c r="B384" s="101" t="s">
        <v>461</v>
      </c>
      <c r="C384" s="101" t="s">
        <v>455</v>
      </c>
      <c r="D384" s="98" t="s">
        <v>759</v>
      </c>
      <c r="E384" s="99" t="s">
        <v>798</v>
      </c>
      <c r="F384" s="278" t="s">
        <v>155</v>
      </c>
      <c r="G384" s="101" t="s">
        <v>146</v>
      </c>
      <c r="H384" s="274" t="s">
        <v>1450</v>
      </c>
      <c r="I384" s="235" t="s">
        <v>297</v>
      </c>
      <c r="J384" s="257">
        <v>1</v>
      </c>
      <c r="K384" s="236">
        <v>38718</v>
      </c>
      <c r="L384" s="123" t="s">
        <v>808</v>
      </c>
      <c r="M384" s="123" t="s">
        <v>808</v>
      </c>
      <c r="N384" s="277"/>
      <c r="O384" s="125"/>
      <c r="P384" s="126">
        <v>24</v>
      </c>
      <c r="Q384" s="14">
        <f>COUNTIF($I$23:$I$549,I393)</f>
        <v>1</v>
      </c>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c r="CH384" s="14"/>
      <c r="CI384" s="14"/>
      <c r="CJ384" s="14"/>
      <c r="CK384" s="14"/>
      <c r="CL384" s="14"/>
      <c r="CM384" s="14"/>
      <c r="CN384" s="14"/>
      <c r="CO384" s="14"/>
      <c r="CP384" s="14"/>
      <c r="CQ384" s="14"/>
      <c r="CR384" s="14"/>
      <c r="CS384" s="14"/>
      <c r="CT384" s="14"/>
      <c r="CU384" s="14"/>
      <c r="CV384" s="14"/>
      <c r="CW384" s="14"/>
      <c r="CX384" s="14"/>
      <c r="CY384" s="14"/>
      <c r="CZ384" s="14"/>
      <c r="DA384" s="14"/>
      <c r="DB384" s="14"/>
      <c r="DC384" s="14"/>
      <c r="DD384" s="14"/>
      <c r="DE384" s="14"/>
      <c r="DF384" s="14"/>
      <c r="DG384" s="14"/>
      <c r="DH384" s="14"/>
      <c r="DI384" s="14"/>
      <c r="DJ384" s="14"/>
      <c r="DK384" s="14"/>
      <c r="DL384" s="14"/>
      <c r="DM384" s="14"/>
      <c r="DN384" s="14"/>
      <c r="DO384" s="14"/>
      <c r="DP384" s="14"/>
      <c r="DQ384" s="14"/>
      <c r="DR384" s="14"/>
      <c r="DS384" s="14"/>
      <c r="DT384" s="14"/>
      <c r="DU384" s="14"/>
      <c r="DV384" s="14"/>
      <c r="DW384" s="14"/>
      <c r="DX384" s="14"/>
      <c r="DY384" s="14"/>
      <c r="DZ384" s="14"/>
      <c r="EA384" s="14"/>
      <c r="EB384" s="14"/>
      <c r="EC384" s="14"/>
      <c r="ED384" s="14"/>
      <c r="EE384" s="14"/>
      <c r="EF384" s="14"/>
      <c r="EG384" s="14"/>
      <c r="EH384" s="14"/>
      <c r="EI384" s="14"/>
      <c r="EJ384" s="14"/>
      <c r="EK384" s="14"/>
      <c r="EL384" s="14"/>
      <c r="EM384" s="14"/>
      <c r="EN384" s="14"/>
      <c r="EO384" s="14"/>
      <c r="EP384" s="14"/>
      <c r="EQ384" s="14"/>
      <c r="ER384" s="14"/>
      <c r="ES384" s="14"/>
      <c r="ET384" s="14"/>
      <c r="EU384" s="14"/>
      <c r="EV384" s="14"/>
      <c r="EW384" s="14"/>
      <c r="EX384" s="14"/>
      <c r="EY384" s="14"/>
      <c r="EZ384" s="14"/>
      <c r="FA384" s="14"/>
      <c r="FB384" s="14"/>
      <c r="FC384" s="14"/>
      <c r="FD384" s="14"/>
      <c r="FE384" s="14"/>
      <c r="FF384" s="14"/>
      <c r="FG384" s="14"/>
      <c r="FH384" s="14"/>
      <c r="FI384" s="14"/>
      <c r="FJ384" s="14"/>
      <c r="FK384" s="14"/>
      <c r="FL384" s="14"/>
      <c r="FM384" s="14"/>
      <c r="FN384" s="14"/>
      <c r="FO384" s="14"/>
      <c r="FP384" s="14"/>
      <c r="FQ384" s="14"/>
      <c r="FR384" s="14"/>
      <c r="FS384" s="14"/>
      <c r="FT384" s="14"/>
      <c r="FU384" s="14"/>
      <c r="FV384" s="14"/>
      <c r="FW384" s="14"/>
      <c r="FX384" s="14"/>
      <c r="FY384" s="14"/>
      <c r="FZ384" s="14"/>
      <c r="GA384" s="14"/>
      <c r="GB384" s="14"/>
      <c r="GC384" s="14"/>
      <c r="GD384" s="14"/>
      <c r="GE384" s="14"/>
      <c r="GF384" s="14"/>
      <c r="GG384" s="14"/>
      <c r="GH384" s="14"/>
      <c r="GI384" s="14"/>
      <c r="GJ384" s="14"/>
      <c r="GK384" s="14"/>
      <c r="GL384" s="14"/>
      <c r="GM384" s="14"/>
      <c r="GN384" s="14"/>
      <c r="GO384" s="14"/>
      <c r="GP384" s="14"/>
      <c r="GQ384" s="14"/>
      <c r="GR384" s="14"/>
      <c r="GS384" s="14"/>
      <c r="GT384" s="14"/>
      <c r="GU384" s="14"/>
      <c r="GV384" s="14"/>
      <c r="GW384" s="14"/>
      <c r="GX384" s="14"/>
      <c r="GY384" s="14"/>
      <c r="GZ384" s="14"/>
      <c r="HA384" s="14"/>
      <c r="HB384" s="14"/>
      <c r="HC384" s="14"/>
      <c r="HD384" s="14"/>
      <c r="HE384" s="14"/>
      <c r="HF384" s="14"/>
      <c r="HG384" s="14"/>
      <c r="HH384" s="14"/>
      <c r="HI384" s="14"/>
      <c r="HJ384" s="14"/>
      <c r="HK384" s="14"/>
      <c r="HL384" s="14"/>
      <c r="HM384" s="14"/>
      <c r="HN384" s="14"/>
      <c r="HO384" s="14"/>
      <c r="HP384" s="14"/>
      <c r="HQ384" s="14"/>
      <c r="HR384" s="14"/>
      <c r="HS384" s="14"/>
      <c r="HT384" s="14"/>
      <c r="HU384" s="14"/>
      <c r="HV384" s="14"/>
      <c r="HW384" s="14"/>
      <c r="HX384" s="14"/>
      <c r="HY384" s="14"/>
      <c r="HZ384" s="14"/>
      <c r="IA384" s="14"/>
      <c r="IB384" s="14"/>
      <c r="IC384" s="14"/>
      <c r="ID384" s="14"/>
      <c r="IE384" s="14"/>
      <c r="IF384" s="14"/>
      <c r="IG384" s="14"/>
      <c r="IH384" s="14"/>
      <c r="II384" s="14"/>
      <c r="IJ384" s="14"/>
      <c r="IK384" s="14"/>
      <c r="IL384" s="14"/>
      <c r="IM384" s="14"/>
      <c r="IN384" s="14"/>
      <c r="IO384" s="14"/>
      <c r="IP384" s="14"/>
      <c r="IQ384" s="14"/>
      <c r="IR384" s="14"/>
      <c r="IS384" s="14"/>
      <c r="IT384" s="14"/>
      <c r="IU384" s="14"/>
      <c r="IV384" s="14"/>
    </row>
    <row r="385" spans="1:256" ht="26.85" hidden="1" customHeight="1" x14ac:dyDescent="0.15">
      <c r="A385" s="143" t="s">
        <v>463</v>
      </c>
      <c r="B385" s="101" t="s">
        <v>461</v>
      </c>
      <c r="C385" s="101" t="s">
        <v>455</v>
      </c>
      <c r="D385" s="98" t="s">
        <v>759</v>
      </c>
      <c r="E385" s="99" t="s">
        <v>798</v>
      </c>
      <c r="F385" s="278" t="s">
        <v>155</v>
      </c>
      <c r="G385" s="101" t="s">
        <v>146</v>
      </c>
      <c r="H385" s="274" t="s">
        <v>1450</v>
      </c>
      <c r="I385" s="235" t="s">
        <v>298</v>
      </c>
      <c r="J385" s="257">
        <v>1</v>
      </c>
      <c r="K385" s="236">
        <v>38718</v>
      </c>
      <c r="L385" s="123" t="s">
        <v>808</v>
      </c>
      <c r="M385" s="123" t="s">
        <v>808</v>
      </c>
      <c r="N385" s="277"/>
      <c r="O385" s="125"/>
      <c r="P385" s="126">
        <v>24</v>
      </c>
      <c r="Q385" s="14">
        <f>COUNTIF($I$23:$I$549,I388)</f>
        <v>1</v>
      </c>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c r="EA385" s="102"/>
      <c r="EB385" s="102"/>
      <c r="EC385" s="102"/>
      <c r="ED385" s="102"/>
      <c r="EE385" s="102"/>
      <c r="EF385" s="102"/>
      <c r="EG385" s="102"/>
      <c r="EH385" s="102"/>
      <c r="EI385" s="102"/>
      <c r="EJ385" s="102"/>
      <c r="EK385" s="102"/>
      <c r="EL385" s="102"/>
      <c r="EM385" s="102"/>
      <c r="EN385" s="102"/>
      <c r="EO385" s="102"/>
      <c r="EP385" s="102"/>
      <c r="EQ385" s="102"/>
      <c r="ER385" s="102"/>
      <c r="ES385" s="102"/>
      <c r="ET385" s="102"/>
      <c r="EU385" s="102"/>
      <c r="EV385" s="102"/>
      <c r="EW385" s="102"/>
      <c r="EX385" s="102"/>
      <c r="EY385" s="102"/>
      <c r="EZ385" s="102"/>
      <c r="FA385" s="102"/>
      <c r="FB385" s="102"/>
      <c r="FC385" s="102"/>
      <c r="FD385" s="102"/>
      <c r="FE385" s="102"/>
      <c r="FF385" s="102"/>
      <c r="FG385" s="102"/>
      <c r="FH385" s="102"/>
      <c r="FI385" s="102"/>
      <c r="FJ385" s="102"/>
      <c r="FK385" s="102"/>
      <c r="FL385" s="102"/>
      <c r="FM385" s="102"/>
      <c r="FN385" s="102"/>
      <c r="FO385" s="102"/>
      <c r="FP385" s="102"/>
      <c r="FQ385" s="102"/>
      <c r="FR385" s="102"/>
      <c r="FS385" s="102"/>
      <c r="FT385" s="102"/>
      <c r="FU385" s="102"/>
      <c r="FV385" s="102"/>
      <c r="FW385" s="102"/>
      <c r="FX385" s="102"/>
      <c r="FY385" s="102"/>
      <c r="FZ385" s="102"/>
      <c r="GA385" s="102"/>
      <c r="GB385" s="102"/>
      <c r="GC385" s="102"/>
      <c r="GD385" s="102"/>
      <c r="GE385" s="102"/>
      <c r="GF385" s="102"/>
      <c r="GG385" s="102"/>
      <c r="GH385" s="102"/>
      <c r="GI385" s="102"/>
      <c r="GJ385" s="102"/>
      <c r="GK385" s="102"/>
      <c r="GL385" s="102"/>
      <c r="GM385" s="102"/>
      <c r="GN385" s="102"/>
      <c r="GO385" s="102"/>
      <c r="GP385" s="102"/>
      <c r="GQ385" s="102"/>
      <c r="GR385" s="102"/>
      <c r="GS385" s="102"/>
      <c r="GT385" s="102"/>
      <c r="GU385" s="102"/>
      <c r="GV385" s="102"/>
      <c r="GW385" s="102"/>
      <c r="GX385" s="102"/>
      <c r="GY385" s="102"/>
      <c r="GZ385" s="102"/>
      <c r="HA385" s="102"/>
      <c r="HB385" s="102"/>
      <c r="HC385" s="102"/>
      <c r="HD385" s="102"/>
      <c r="HE385" s="102"/>
      <c r="HF385" s="102"/>
      <c r="HG385" s="102"/>
      <c r="HH385" s="102"/>
      <c r="HI385" s="102"/>
      <c r="HJ385" s="102"/>
      <c r="HK385" s="102"/>
      <c r="HL385" s="102"/>
      <c r="HM385" s="102"/>
      <c r="HN385" s="102"/>
      <c r="HO385" s="102"/>
      <c r="HP385" s="102"/>
      <c r="HQ385" s="102"/>
      <c r="HR385" s="102"/>
      <c r="HS385" s="102"/>
      <c r="HT385" s="102"/>
      <c r="HU385" s="102"/>
      <c r="HV385" s="102"/>
      <c r="HW385" s="102"/>
      <c r="HX385" s="102"/>
      <c r="HY385" s="102"/>
      <c r="HZ385" s="102"/>
      <c r="IA385" s="102"/>
      <c r="IB385" s="102"/>
      <c r="IC385" s="102"/>
      <c r="ID385" s="102"/>
      <c r="IE385" s="102"/>
      <c r="IF385" s="102"/>
      <c r="IG385" s="102"/>
      <c r="IH385" s="102"/>
      <c r="II385" s="102"/>
      <c r="IJ385" s="102"/>
      <c r="IK385" s="102"/>
      <c r="IL385" s="102"/>
      <c r="IM385" s="102"/>
      <c r="IN385" s="102"/>
      <c r="IO385" s="102"/>
      <c r="IP385" s="102"/>
      <c r="IQ385" s="102"/>
      <c r="IR385" s="102"/>
      <c r="IS385" s="102"/>
      <c r="IT385" s="102"/>
      <c r="IU385" s="102"/>
      <c r="IV385" s="102"/>
    </row>
    <row r="386" spans="1:256" ht="26.85" hidden="1" customHeight="1" x14ac:dyDescent="0.15">
      <c r="A386" s="143" t="s">
        <v>463</v>
      </c>
      <c r="B386" s="101" t="s">
        <v>461</v>
      </c>
      <c r="C386" s="101" t="s">
        <v>455</v>
      </c>
      <c r="D386" s="98" t="s">
        <v>759</v>
      </c>
      <c r="E386" s="99" t="s">
        <v>798</v>
      </c>
      <c r="F386" s="278" t="s">
        <v>155</v>
      </c>
      <c r="G386" s="101" t="s">
        <v>146</v>
      </c>
      <c r="H386" s="274" t="s">
        <v>1450</v>
      </c>
      <c r="I386" s="235" t="s">
        <v>860</v>
      </c>
      <c r="J386" s="257">
        <v>1</v>
      </c>
      <c r="K386" s="236">
        <v>38718</v>
      </c>
      <c r="L386" s="123" t="s">
        <v>808</v>
      </c>
      <c r="M386" s="123" t="s">
        <v>808</v>
      </c>
      <c r="N386" s="101"/>
      <c r="O386" s="125"/>
      <c r="P386" s="126">
        <v>24</v>
      </c>
      <c r="Q386" s="14">
        <f>COUNTIF($I$23:$I$549,I389)</f>
        <v>1</v>
      </c>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c r="EA386" s="102"/>
      <c r="EB386" s="102"/>
      <c r="EC386" s="102"/>
      <c r="ED386" s="102"/>
      <c r="EE386" s="102"/>
      <c r="EF386" s="102"/>
      <c r="EG386" s="102"/>
      <c r="EH386" s="102"/>
      <c r="EI386" s="102"/>
      <c r="EJ386" s="102"/>
      <c r="EK386" s="102"/>
      <c r="EL386" s="102"/>
      <c r="EM386" s="102"/>
      <c r="EN386" s="102"/>
      <c r="EO386" s="102"/>
      <c r="EP386" s="102"/>
      <c r="EQ386" s="102"/>
      <c r="ER386" s="102"/>
      <c r="ES386" s="102"/>
      <c r="ET386" s="102"/>
      <c r="EU386" s="102"/>
      <c r="EV386" s="102"/>
      <c r="EW386" s="102"/>
      <c r="EX386" s="102"/>
      <c r="EY386" s="102"/>
      <c r="EZ386" s="102"/>
      <c r="FA386" s="102"/>
      <c r="FB386" s="102"/>
      <c r="FC386" s="102"/>
      <c r="FD386" s="102"/>
      <c r="FE386" s="102"/>
      <c r="FF386" s="102"/>
      <c r="FG386" s="102"/>
      <c r="FH386" s="102"/>
      <c r="FI386" s="102"/>
      <c r="FJ386" s="102"/>
      <c r="FK386" s="102"/>
      <c r="FL386" s="102"/>
      <c r="FM386" s="102"/>
      <c r="FN386" s="102"/>
      <c r="FO386" s="102"/>
      <c r="FP386" s="102"/>
      <c r="FQ386" s="102"/>
      <c r="FR386" s="102"/>
      <c r="FS386" s="102"/>
      <c r="FT386" s="102"/>
      <c r="FU386" s="102"/>
      <c r="FV386" s="102"/>
      <c r="FW386" s="102"/>
      <c r="FX386" s="102"/>
      <c r="FY386" s="102"/>
      <c r="FZ386" s="102"/>
      <c r="GA386" s="102"/>
      <c r="GB386" s="102"/>
      <c r="GC386" s="102"/>
      <c r="GD386" s="102"/>
      <c r="GE386" s="102"/>
      <c r="GF386" s="102"/>
      <c r="GG386" s="102"/>
      <c r="GH386" s="102"/>
      <c r="GI386" s="102"/>
      <c r="GJ386" s="102"/>
      <c r="GK386" s="102"/>
      <c r="GL386" s="102"/>
      <c r="GM386" s="102"/>
      <c r="GN386" s="102"/>
      <c r="GO386" s="102"/>
      <c r="GP386" s="102"/>
      <c r="GQ386" s="102"/>
      <c r="GR386" s="102"/>
      <c r="GS386" s="102"/>
      <c r="GT386" s="102"/>
      <c r="GU386" s="102"/>
      <c r="GV386" s="102"/>
      <c r="GW386" s="102"/>
      <c r="GX386" s="102"/>
      <c r="GY386" s="102"/>
      <c r="GZ386" s="102"/>
      <c r="HA386" s="102"/>
      <c r="HB386" s="102"/>
      <c r="HC386" s="102"/>
      <c r="HD386" s="102"/>
      <c r="HE386" s="102"/>
      <c r="HF386" s="102"/>
      <c r="HG386" s="102"/>
      <c r="HH386" s="102"/>
      <c r="HI386" s="102"/>
      <c r="HJ386" s="102"/>
      <c r="HK386" s="102"/>
      <c r="HL386" s="102"/>
      <c r="HM386" s="102"/>
      <c r="HN386" s="102"/>
      <c r="HO386" s="102"/>
      <c r="HP386" s="102"/>
      <c r="HQ386" s="102"/>
      <c r="HR386" s="102"/>
      <c r="HS386" s="102"/>
      <c r="HT386" s="102"/>
      <c r="HU386" s="102"/>
      <c r="HV386" s="102"/>
      <c r="HW386" s="102"/>
      <c r="HX386" s="102"/>
      <c r="HY386" s="102"/>
      <c r="HZ386" s="102"/>
      <c r="IA386" s="102"/>
      <c r="IB386" s="102"/>
      <c r="IC386" s="102"/>
      <c r="ID386" s="102"/>
      <c r="IE386" s="102"/>
      <c r="IF386" s="102"/>
      <c r="IG386" s="102"/>
      <c r="IH386" s="102"/>
      <c r="II386" s="102"/>
      <c r="IJ386" s="102"/>
      <c r="IK386" s="102"/>
      <c r="IL386" s="102"/>
      <c r="IM386" s="102"/>
      <c r="IN386" s="102"/>
      <c r="IO386" s="102"/>
      <c r="IP386" s="102"/>
      <c r="IQ386" s="102"/>
      <c r="IR386" s="102"/>
      <c r="IS386" s="102"/>
      <c r="IT386" s="102"/>
      <c r="IU386" s="102"/>
      <c r="IV386" s="102"/>
    </row>
    <row r="387" spans="1:256" ht="26.85" hidden="1" customHeight="1" x14ac:dyDescent="0.15">
      <c r="A387" s="143" t="s">
        <v>463</v>
      </c>
      <c r="B387" s="101" t="s">
        <v>461</v>
      </c>
      <c r="C387" s="101" t="s">
        <v>455</v>
      </c>
      <c r="D387" s="98" t="s">
        <v>759</v>
      </c>
      <c r="E387" s="99" t="s">
        <v>798</v>
      </c>
      <c r="F387" s="278" t="s">
        <v>155</v>
      </c>
      <c r="G387" s="101" t="s">
        <v>146</v>
      </c>
      <c r="H387" s="274" t="s">
        <v>1450</v>
      </c>
      <c r="I387" s="235" t="s">
        <v>861</v>
      </c>
      <c r="J387" s="257">
        <v>1</v>
      </c>
      <c r="K387" s="236">
        <v>39173</v>
      </c>
      <c r="L387" s="123" t="s">
        <v>808</v>
      </c>
      <c r="M387" s="123" t="s">
        <v>808</v>
      </c>
      <c r="N387" s="101"/>
      <c r="O387" s="125"/>
      <c r="P387" s="125">
        <v>24</v>
      </c>
      <c r="Q387" s="14">
        <f>COUNTIF($I$23:$I$549,I390)</f>
        <v>1</v>
      </c>
    </row>
    <row r="388" spans="1:256" ht="26.85" hidden="1" customHeight="1" x14ac:dyDescent="0.15">
      <c r="A388" s="143" t="s">
        <v>463</v>
      </c>
      <c r="B388" s="101" t="s">
        <v>461</v>
      </c>
      <c r="C388" s="101" t="s">
        <v>455</v>
      </c>
      <c r="D388" s="98" t="s">
        <v>759</v>
      </c>
      <c r="E388" s="99" t="s">
        <v>798</v>
      </c>
      <c r="F388" s="278" t="s">
        <v>155</v>
      </c>
      <c r="G388" s="101" t="s">
        <v>146</v>
      </c>
      <c r="H388" s="274" t="s">
        <v>1450</v>
      </c>
      <c r="I388" s="235" t="s">
        <v>1838</v>
      </c>
      <c r="J388" s="257">
        <v>1</v>
      </c>
      <c r="K388" s="236">
        <v>39173</v>
      </c>
      <c r="L388" s="123" t="s">
        <v>808</v>
      </c>
      <c r="M388" s="123" t="s">
        <v>808</v>
      </c>
      <c r="N388" s="101"/>
      <c r="O388" s="125"/>
      <c r="P388" s="125">
        <v>24</v>
      </c>
      <c r="Q388" s="14">
        <f>COUNTIF($I$23:$I$549,I338)</f>
        <v>1</v>
      </c>
    </row>
    <row r="389" spans="1:256" ht="26.85" hidden="1" customHeight="1" x14ac:dyDescent="0.15">
      <c r="A389" s="143" t="s">
        <v>463</v>
      </c>
      <c r="B389" s="101" t="s">
        <v>461</v>
      </c>
      <c r="C389" s="101" t="s">
        <v>455</v>
      </c>
      <c r="D389" s="98" t="s">
        <v>759</v>
      </c>
      <c r="E389" s="99" t="s">
        <v>798</v>
      </c>
      <c r="F389" s="278" t="s">
        <v>155</v>
      </c>
      <c r="G389" s="101" t="s">
        <v>146</v>
      </c>
      <c r="H389" s="274" t="s">
        <v>1450</v>
      </c>
      <c r="I389" s="235" t="s">
        <v>862</v>
      </c>
      <c r="J389" s="257">
        <v>1</v>
      </c>
      <c r="K389" s="236">
        <v>39173</v>
      </c>
      <c r="L389" s="123" t="s">
        <v>808</v>
      </c>
      <c r="M389" s="123" t="s">
        <v>808</v>
      </c>
      <c r="N389" s="101"/>
      <c r="O389" s="121"/>
      <c r="P389" s="121">
        <v>24</v>
      </c>
    </row>
    <row r="390" spans="1:256" ht="26.85" hidden="1" customHeight="1" x14ac:dyDescent="0.15">
      <c r="A390" s="143" t="s">
        <v>463</v>
      </c>
      <c r="B390" s="101" t="s">
        <v>461</v>
      </c>
      <c r="C390" s="101" t="s">
        <v>455</v>
      </c>
      <c r="D390" s="98" t="s">
        <v>759</v>
      </c>
      <c r="E390" s="99" t="s">
        <v>798</v>
      </c>
      <c r="F390" s="278" t="s">
        <v>155</v>
      </c>
      <c r="G390" s="101" t="s">
        <v>146</v>
      </c>
      <c r="H390" s="274" t="s">
        <v>1450</v>
      </c>
      <c r="I390" s="235" t="s">
        <v>864</v>
      </c>
      <c r="J390" s="257">
        <v>1</v>
      </c>
      <c r="K390" s="236">
        <v>38718</v>
      </c>
      <c r="L390" s="123" t="s">
        <v>808</v>
      </c>
      <c r="M390" s="123" t="s">
        <v>808</v>
      </c>
      <c r="N390" s="101"/>
      <c r="O390" s="126"/>
      <c r="P390" s="126">
        <v>24</v>
      </c>
      <c r="Q390" s="14">
        <f>COUNTIF($I$23:$I$549,I343)</f>
        <v>1</v>
      </c>
    </row>
    <row r="391" spans="1:256" ht="26.85" hidden="1" customHeight="1" x14ac:dyDescent="0.15">
      <c r="A391" s="143" t="s">
        <v>463</v>
      </c>
      <c r="B391" s="101" t="s">
        <v>461</v>
      </c>
      <c r="C391" s="101" t="s">
        <v>456</v>
      </c>
      <c r="D391" s="98" t="s">
        <v>759</v>
      </c>
      <c r="E391" s="99" t="s">
        <v>798</v>
      </c>
      <c r="F391" s="100" t="s">
        <v>349</v>
      </c>
      <c r="G391" s="101" t="s">
        <v>147</v>
      </c>
      <c r="H391" s="286" t="s">
        <v>1453</v>
      </c>
      <c r="I391" s="235" t="s">
        <v>1344</v>
      </c>
      <c r="J391" s="257">
        <v>1</v>
      </c>
      <c r="K391" s="236">
        <v>40634</v>
      </c>
      <c r="L391" s="237">
        <f t="shared" ref="L391" si="44">IF(H391="10年保存",IF(K391="","",DATE(YEAR(K391)+10,MONTH(K391)-MONTH(1),DAY(31)+1)),IF(H391="5年保存",IF(K391="","",DATE(YEAR(K391)+5,MONTH(K391)-MONTH(1),DAY(31)+1)),IF(H391="2年保存",IF(K391="","",DATE(YEAR(K391)+2,MONTH(K391)-MONTH(1),DAY(31)+1)),(""))))</f>
        <v>44287</v>
      </c>
      <c r="M391" s="236">
        <v>44526</v>
      </c>
      <c r="N391" s="101"/>
      <c r="O391" s="125"/>
      <c r="P391" s="125">
        <v>24</v>
      </c>
      <c r="Q391" s="14">
        <f>COUNTIF($I$23:$I$549,I406)</f>
        <v>1</v>
      </c>
    </row>
    <row r="392" spans="1:256" ht="26.85" hidden="1" customHeight="1" x14ac:dyDescent="0.15">
      <c r="A392" s="143" t="s">
        <v>463</v>
      </c>
      <c r="B392" s="101" t="s">
        <v>461</v>
      </c>
      <c r="C392" s="101" t="s">
        <v>456</v>
      </c>
      <c r="D392" s="98" t="s">
        <v>759</v>
      </c>
      <c r="E392" s="99" t="s">
        <v>798</v>
      </c>
      <c r="F392" s="278" t="s">
        <v>155</v>
      </c>
      <c r="G392" s="101" t="s">
        <v>147</v>
      </c>
      <c r="H392" s="286" t="s">
        <v>1453</v>
      </c>
      <c r="I392" s="235" t="s">
        <v>884</v>
      </c>
      <c r="J392" s="257">
        <v>1</v>
      </c>
      <c r="K392" s="236">
        <v>38718</v>
      </c>
      <c r="L392" s="236">
        <v>40634</v>
      </c>
      <c r="M392" s="236">
        <v>41059</v>
      </c>
      <c r="N392" s="277"/>
      <c r="O392" s="125"/>
      <c r="P392" s="125">
        <v>25</v>
      </c>
      <c r="Q392" s="14">
        <f t="shared" ref="Q392:Q398" si="45">COUNTIF($I$23:$I$549,I394)</f>
        <v>1</v>
      </c>
    </row>
    <row r="393" spans="1:256" ht="26.85" hidden="1" customHeight="1" x14ac:dyDescent="0.15">
      <c r="A393" s="143" t="s">
        <v>463</v>
      </c>
      <c r="B393" s="101" t="s">
        <v>461</v>
      </c>
      <c r="C393" s="101" t="s">
        <v>456</v>
      </c>
      <c r="D393" s="98" t="s">
        <v>759</v>
      </c>
      <c r="E393" s="99" t="s">
        <v>798</v>
      </c>
      <c r="F393" s="278" t="s">
        <v>349</v>
      </c>
      <c r="G393" s="101" t="s">
        <v>146</v>
      </c>
      <c r="H393" s="274" t="s">
        <v>1450</v>
      </c>
      <c r="I393" s="235" t="s">
        <v>1456</v>
      </c>
      <c r="J393" s="257">
        <v>1</v>
      </c>
      <c r="K393" s="236">
        <v>38808</v>
      </c>
      <c r="L393" s="123" t="s">
        <v>808</v>
      </c>
      <c r="M393" s="123" t="s">
        <v>808</v>
      </c>
      <c r="N393" s="101"/>
      <c r="O393" s="125"/>
      <c r="P393" s="125">
        <v>25</v>
      </c>
      <c r="Q393" s="14">
        <f t="shared" si="45"/>
        <v>1</v>
      </c>
    </row>
    <row r="394" spans="1:256" ht="26.85" hidden="1" customHeight="1" x14ac:dyDescent="0.15">
      <c r="A394" s="143" t="s">
        <v>463</v>
      </c>
      <c r="B394" s="101" t="s">
        <v>461</v>
      </c>
      <c r="C394" s="101" t="s">
        <v>455</v>
      </c>
      <c r="D394" s="98" t="s">
        <v>621</v>
      </c>
      <c r="E394" s="284" t="s">
        <v>622</v>
      </c>
      <c r="F394" s="100" t="s">
        <v>155</v>
      </c>
      <c r="G394" s="101" t="s">
        <v>146</v>
      </c>
      <c r="H394" s="274" t="s">
        <v>1450</v>
      </c>
      <c r="I394" s="235" t="s">
        <v>1458</v>
      </c>
      <c r="J394" s="257">
        <v>1</v>
      </c>
      <c r="K394" s="236">
        <v>38718</v>
      </c>
      <c r="L394" s="123" t="s">
        <v>808</v>
      </c>
      <c r="M394" s="123" t="s">
        <v>808</v>
      </c>
      <c r="N394" s="277"/>
      <c r="O394" s="125"/>
      <c r="P394" s="125">
        <v>25</v>
      </c>
      <c r="Q394" s="14">
        <f t="shared" si="45"/>
        <v>1</v>
      </c>
    </row>
    <row r="395" spans="1:256" ht="26.85" hidden="1" customHeight="1" x14ac:dyDescent="0.15">
      <c r="A395" s="143" t="s">
        <v>463</v>
      </c>
      <c r="B395" s="101" t="s">
        <v>461</v>
      </c>
      <c r="C395" s="101" t="s">
        <v>455</v>
      </c>
      <c r="D395" s="98" t="s">
        <v>621</v>
      </c>
      <c r="E395" s="284" t="s">
        <v>622</v>
      </c>
      <c r="F395" s="100" t="s">
        <v>155</v>
      </c>
      <c r="G395" s="101" t="s">
        <v>146</v>
      </c>
      <c r="H395" s="274" t="s">
        <v>1450</v>
      </c>
      <c r="I395" s="235" t="s">
        <v>1457</v>
      </c>
      <c r="J395" s="257">
        <v>2</v>
      </c>
      <c r="K395" s="237">
        <v>39539</v>
      </c>
      <c r="L395" s="123" t="s">
        <v>808</v>
      </c>
      <c r="M395" s="123" t="s">
        <v>808</v>
      </c>
      <c r="N395" s="101"/>
      <c r="O395" s="125"/>
      <c r="P395" s="125">
        <v>25</v>
      </c>
      <c r="Q395" s="14">
        <f t="shared" si="45"/>
        <v>1</v>
      </c>
    </row>
    <row r="396" spans="1:256" ht="26.85" hidden="1" customHeight="1" x14ac:dyDescent="0.15">
      <c r="A396" s="143" t="s">
        <v>463</v>
      </c>
      <c r="B396" s="101" t="s">
        <v>461</v>
      </c>
      <c r="C396" s="101" t="s">
        <v>455</v>
      </c>
      <c r="D396" s="98" t="s">
        <v>621</v>
      </c>
      <c r="E396" s="284" t="s">
        <v>622</v>
      </c>
      <c r="F396" s="100" t="s">
        <v>155</v>
      </c>
      <c r="G396" s="101" t="s">
        <v>146</v>
      </c>
      <c r="H396" s="274" t="s">
        <v>1450</v>
      </c>
      <c r="I396" s="235" t="s">
        <v>1459</v>
      </c>
      <c r="J396" s="257">
        <v>1</v>
      </c>
      <c r="K396" s="237">
        <v>39904</v>
      </c>
      <c r="L396" s="123" t="s">
        <v>808</v>
      </c>
      <c r="M396" s="123" t="s">
        <v>808</v>
      </c>
      <c r="N396" s="101"/>
      <c r="O396" s="125"/>
      <c r="P396" s="125">
        <v>25</v>
      </c>
      <c r="Q396" s="14">
        <f t="shared" si="45"/>
        <v>1</v>
      </c>
    </row>
    <row r="397" spans="1:256" ht="26.85" hidden="1" customHeight="1" x14ac:dyDescent="0.15">
      <c r="A397" s="143" t="s">
        <v>463</v>
      </c>
      <c r="B397" s="101" t="s">
        <v>461</v>
      </c>
      <c r="C397" s="101" t="s">
        <v>455</v>
      </c>
      <c r="D397" s="98" t="s">
        <v>621</v>
      </c>
      <c r="E397" s="284" t="s">
        <v>622</v>
      </c>
      <c r="F397" s="100" t="s">
        <v>155</v>
      </c>
      <c r="G397" s="101" t="s">
        <v>147</v>
      </c>
      <c r="H397" s="274" t="s">
        <v>1453</v>
      </c>
      <c r="I397" s="235" t="s">
        <v>1460</v>
      </c>
      <c r="J397" s="257">
        <v>1</v>
      </c>
      <c r="K397" s="237">
        <v>39173</v>
      </c>
      <c r="L397" s="237">
        <v>42826</v>
      </c>
      <c r="M397" s="237">
        <v>42956</v>
      </c>
      <c r="N397" s="101"/>
      <c r="O397" s="125"/>
      <c r="P397" s="125">
        <v>26</v>
      </c>
      <c r="Q397" s="14">
        <f t="shared" si="45"/>
        <v>1</v>
      </c>
    </row>
    <row r="398" spans="1:256" s="102" customFormat="1" ht="26.25" hidden="1" customHeight="1" x14ac:dyDescent="0.15">
      <c r="A398" s="143" t="s">
        <v>463</v>
      </c>
      <c r="B398" s="101" t="s">
        <v>461</v>
      </c>
      <c r="C398" s="101" t="s">
        <v>455</v>
      </c>
      <c r="D398" s="98" t="s">
        <v>621</v>
      </c>
      <c r="E398" s="284" t="s">
        <v>622</v>
      </c>
      <c r="F398" s="100" t="s">
        <v>155</v>
      </c>
      <c r="G398" s="101" t="s">
        <v>147</v>
      </c>
      <c r="H398" s="274" t="s">
        <v>1453</v>
      </c>
      <c r="I398" s="235" t="s">
        <v>757</v>
      </c>
      <c r="J398" s="257">
        <v>1</v>
      </c>
      <c r="K398" s="237">
        <v>39539</v>
      </c>
      <c r="L398" s="237">
        <v>43191</v>
      </c>
      <c r="M398" s="237">
        <v>43322</v>
      </c>
      <c r="N398" s="101"/>
      <c r="O398" s="125"/>
      <c r="P398" s="125">
        <v>26</v>
      </c>
      <c r="Q398" s="14">
        <f t="shared" si="45"/>
        <v>1</v>
      </c>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c r="CH398" s="14"/>
      <c r="CI398" s="14"/>
      <c r="CJ398" s="14"/>
      <c r="CK398" s="14"/>
      <c r="CL398" s="14"/>
      <c r="CM398" s="14"/>
      <c r="CN398" s="14"/>
      <c r="CO398" s="14"/>
      <c r="CP398" s="14"/>
      <c r="CQ398" s="14"/>
      <c r="CR398" s="14"/>
      <c r="CS398" s="14"/>
      <c r="CT398" s="14"/>
      <c r="CU398" s="14"/>
      <c r="CV398" s="14"/>
      <c r="CW398" s="14"/>
      <c r="CX398" s="14"/>
      <c r="CY398" s="14"/>
      <c r="CZ398" s="14"/>
      <c r="DA398" s="14"/>
      <c r="DB398" s="14"/>
      <c r="DC398" s="14"/>
      <c r="DD398" s="14"/>
      <c r="DE398" s="14"/>
      <c r="DF398" s="14"/>
      <c r="DG398" s="14"/>
      <c r="DH398" s="14"/>
      <c r="DI398" s="14"/>
      <c r="DJ398" s="14"/>
      <c r="DK398" s="14"/>
      <c r="DL398" s="14"/>
      <c r="DM398" s="14"/>
      <c r="DN398" s="14"/>
      <c r="DO398" s="14"/>
      <c r="DP398" s="14"/>
      <c r="DQ398" s="14"/>
      <c r="DR398" s="14"/>
      <c r="DS398" s="14"/>
      <c r="DT398" s="14"/>
      <c r="DU398" s="14"/>
      <c r="DV398" s="14"/>
      <c r="DW398" s="14"/>
      <c r="DX398" s="14"/>
      <c r="DY398" s="14"/>
      <c r="DZ398" s="14"/>
      <c r="EA398" s="14"/>
      <c r="EB398" s="14"/>
      <c r="EC398" s="14"/>
      <c r="ED398" s="14"/>
      <c r="EE398" s="14"/>
      <c r="EF398" s="14"/>
      <c r="EG398" s="14"/>
      <c r="EH398" s="14"/>
      <c r="EI398" s="14"/>
      <c r="EJ398" s="14"/>
      <c r="EK398" s="14"/>
      <c r="EL398" s="14"/>
      <c r="EM398" s="14"/>
      <c r="EN398" s="14"/>
      <c r="EO398" s="14"/>
      <c r="EP398" s="14"/>
      <c r="EQ398" s="14"/>
      <c r="ER398" s="14"/>
      <c r="ES398" s="14"/>
      <c r="ET398" s="14"/>
      <c r="EU398" s="14"/>
      <c r="EV398" s="14"/>
      <c r="EW398" s="14"/>
      <c r="EX398" s="14"/>
      <c r="EY398" s="14"/>
      <c r="EZ398" s="14"/>
      <c r="FA398" s="14"/>
      <c r="FB398" s="14"/>
      <c r="FC398" s="14"/>
      <c r="FD398" s="14"/>
      <c r="FE398" s="14"/>
      <c r="FF398" s="14"/>
      <c r="FG398" s="14"/>
      <c r="FH398" s="14"/>
      <c r="FI398" s="14"/>
      <c r="FJ398" s="14"/>
      <c r="FK398" s="14"/>
      <c r="FL398" s="14"/>
      <c r="FM398" s="14"/>
      <c r="FN398" s="14"/>
      <c r="FO398" s="14"/>
      <c r="FP398" s="14"/>
      <c r="FQ398" s="14"/>
      <c r="FR398" s="14"/>
      <c r="FS398" s="14"/>
      <c r="FT398" s="14"/>
      <c r="FU398" s="14"/>
      <c r="FV398" s="14"/>
      <c r="FW398" s="14"/>
      <c r="FX398" s="14"/>
      <c r="FY398" s="14"/>
      <c r="FZ398" s="14"/>
      <c r="GA398" s="14"/>
      <c r="GB398" s="14"/>
      <c r="GC398" s="14"/>
      <c r="GD398" s="14"/>
      <c r="GE398" s="14"/>
      <c r="GF398" s="14"/>
      <c r="GG398" s="14"/>
      <c r="GH398" s="14"/>
      <c r="GI398" s="14"/>
      <c r="GJ398" s="14"/>
      <c r="GK398" s="14"/>
      <c r="GL398" s="14"/>
      <c r="GM398" s="14"/>
      <c r="GN398" s="14"/>
      <c r="GO398" s="14"/>
      <c r="GP398" s="14"/>
      <c r="GQ398" s="14"/>
      <c r="GR398" s="14"/>
      <c r="GS398" s="14"/>
      <c r="GT398" s="14"/>
      <c r="GU398" s="14"/>
      <c r="GV398" s="14"/>
      <c r="GW398" s="14"/>
      <c r="GX398" s="14"/>
      <c r="GY398" s="14"/>
      <c r="GZ398" s="14"/>
      <c r="HA398" s="14"/>
      <c r="HB398" s="14"/>
      <c r="HC398" s="14"/>
      <c r="HD398" s="14"/>
      <c r="HE398" s="14"/>
      <c r="HF398" s="14"/>
      <c r="HG398" s="14"/>
      <c r="HH398" s="14"/>
      <c r="HI398" s="14"/>
      <c r="HJ398" s="14"/>
      <c r="HK398" s="14"/>
      <c r="HL398" s="14"/>
      <c r="HM398" s="14"/>
      <c r="HN398" s="14"/>
      <c r="HO398" s="14"/>
      <c r="HP398" s="14"/>
      <c r="HQ398" s="14"/>
      <c r="HR398" s="14"/>
      <c r="HS398" s="14"/>
      <c r="HT398" s="14"/>
      <c r="HU398" s="14"/>
      <c r="HV398" s="14"/>
      <c r="HW398" s="14"/>
      <c r="HX398" s="14"/>
      <c r="HY398" s="14"/>
      <c r="HZ398" s="14"/>
      <c r="IA398" s="14"/>
      <c r="IB398" s="14"/>
      <c r="IC398" s="14"/>
      <c r="ID398" s="14"/>
      <c r="IE398" s="14"/>
      <c r="IF398" s="14"/>
      <c r="IG398" s="14"/>
      <c r="IH398" s="14"/>
      <c r="II398" s="14"/>
      <c r="IJ398" s="14"/>
      <c r="IK398" s="14"/>
      <c r="IL398" s="14"/>
      <c r="IM398" s="14"/>
      <c r="IN398" s="14"/>
      <c r="IO398" s="14"/>
      <c r="IP398" s="14"/>
      <c r="IQ398" s="14"/>
      <c r="IR398" s="14"/>
      <c r="IS398" s="14"/>
      <c r="IT398" s="14"/>
      <c r="IU398" s="14"/>
      <c r="IV398" s="14"/>
    </row>
    <row r="399" spans="1:256" s="102" customFormat="1" ht="26.25" hidden="1" customHeight="1" x14ac:dyDescent="0.15">
      <c r="A399" s="143" t="s">
        <v>463</v>
      </c>
      <c r="B399" s="101" t="s">
        <v>461</v>
      </c>
      <c r="C399" s="101" t="s">
        <v>455</v>
      </c>
      <c r="D399" s="98" t="s">
        <v>621</v>
      </c>
      <c r="E399" s="284" t="s">
        <v>622</v>
      </c>
      <c r="F399" s="100" t="s">
        <v>155</v>
      </c>
      <c r="G399" s="101" t="s">
        <v>147</v>
      </c>
      <c r="H399" s="274" t="s">
        <v>1453</v>
      </c>
      <c r="I399" s="235" t="s">
        <v>1461</v>
      </c>
      <c r="J399" s="257">
        <v>1</v>
      </c>
      <c r="K399" s="237">
        <v>39904</v>
      </c>
      <c r="L399" s="237">
        <v>43556</v>
      </c>
      <c r="M399" s="237">
        <v>43606</v>
      </c>
      <c r="N399" s="101"/>
      <c r="O399" s="121"/>
      <c r="P399" s="121">
        <v>26</v>
      </c>
      <c r="Q399" s="14">
        <f t="shared" ref="Q399:Q411" si="46">COUNTIF($I$173:$I$549,I401)</f>
        <v>1</v>
      </c>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c r="CH399" s="14"/>
      <c r="CI399" s="14"/>
      <c r="CJ399" s="14"/>
      <c r="CK399" s="14"/>
      <c r="CL399" s="14"/>
      <c r="CM399" s="14"/>
      <c r="CN399" s="14"/>
      <c r="CO399" s="14"/>
      <c r="CP399" s="14"/>
      <c r="CQ399" s="14"/>
      <c r="CR399" s="14"/>
      <c r="CS399" s="14"/>
      <c r="CT399" s="14"/>
      <c r="CU399" s="14"/>
      <c r="CV399" s="14"/>
      <c r="CW399" s="14"/>
      <c r="CX399" s="14"/>
      <c r="CY399" s="14"/>
      <c r="CZ399" s="14"/>
      <c r="DA399" s="14"/>
      <c r="DB399" s="14"/>
      <c r="DC399" s="14"/>
      <c r="DD399" s="14"/>
      <c r="DE399" s="14"/>
      <c r="DF399" s="14"/>
      <c r="DG399" s="14"/>
      <c r="DH399" s="14"/>
      <c r="DI399" s="14"/>
      <c r="DJ399" s="14"/>
      <c r="DK399" s="14"/>
      <c r="DL399" s="14"/>
      <c r="DM399" s="14"/>
      <c r="DN399" s="14"/>
      <c r="DO399" s="14"/>
      <c r="DP399" s="14"/>
      <c r="DQ399" s="14"/>
      <c r="DR399" s="14"/>
      <c r="DS399" s="14"/>
      <c r="DT399" s="14"/>
      <c r="DU399" s="14"/>
      <c r="DV399" s="14"/>
      <c r="DW399" s="14"/>
      <c r="DX399" s="14"/>
      <c r="DY399" s="14"/>
      <c r="DZ399" s="14"/>
      <c r="EA399" s="14"/>
      <c r="EB399" s="14"/>
      <c r="EC399" s="14"/>
      <c r="ED399" s="14"/>
      <c r="EE399" s="14"/>
      <c r="EF399" s="14"/>
      <c r="EG399" s="14"/>
      <c r="EH399" s="14"/>
      <c r="EI399" s="14"/>
      <c r="EJ399" s="14"/>
      <c r="EK399" s="14"/>
      <c r="EL399" s="14"/>
      <c r="EM399" s="14"/>
      <c r="EN399" s="14"/>
      <c r="EO399" s="14"/>
      <c r="EP399" s="14"/>
      <c r="EQ399" s="14"/>
      <c r="ER399" s="14"/>
      <c r="ES399" s="14"/>
      <c r="ET399" s="14"/>
      <c r="EU399" s="14"/>
      <c r="EV399" s="14"/>
      <c r="EW399" s="14"/>
      <c r="EX399" s="14"/>
      <c r="EY399" s="14"/>
      <c r="EZ399" s="14"/>
      <c r="FA399" s="14"/>
      <c r="FB399" s="14"/>
      <c r="FC399" s="14"/>
      <c r="FD399" s="14"/>
      <c r="FE399" s="14"/>
      <c r="FF399" s="14"/>
      <c r="FG399" s="14"/>
      <c r="FH399" s="14"/>
      <c r="FI399" s="14"/>
      <c r="FJ399" s="14"/>
      <c r="FK399" s="14"/>
      <c r="FL399" s="14"/>
      <c r="FM399" s="14"/>
      <c r="FN399" s="14"/>
      <c r="FO399" s="14"/>
      <c r="FP399" s="14"/>
      <c r="FQ399" s="14"/>
      <c r="FR399" s="14"/>
      <c r="FS399" s="14"/>
      <c r="FT399" s="14"/>
      <c r="FU399" s="14"/>
      <c r="FV399" s="14"/>
      <c r="FW399" s="14"/>
      <c r="FX399" s="14"/>
      <c r="FY399" s="14"/>
      <c r="FZ399" s="14"/>
      <c r="GA399" s="14"/>
      <c r="GB399" s="14"/>
      <c r="GC399" s="14"/>
      <c r="GD399" s="14"/>
      <c r="GE399" s="14"/>
      <c r="GF399" s="14"/>
      <c r="GG399" s="14"/>
      <c r="GH399" s="14"/>
      <c r="GI399" s="14"/>
      <c r="GJ399" s="14"/>
      <c r="GK399" s="14"/>
      <c r="GL399" s="14"/>
      <c r="GM399" s="14"/>
      <c r="GN399" s="14"/>
      <c r="GO399" s="14"/>
      <c r="GP399" s="14"/>
      <c r="GQ399" s="14"/>
      <c r="GR399" s="14"/>
      <c r="GS399" s="14"/>
      <c r="GT399" s="14"/>
      <c r="GU399" s="14"/>
      <c r="GV399" s="14"/>
      <c r="GW399" s="14"/>
      <c r="GX399" s="14"/>
      <c r="GY399" s="14"/>
      <c r="GZ399" s="14"/>
      <c r="HA399" s="14"/>
      <c r="HB399" s="14"/>
      <c r="HC399" s="14"/>
      <c r="HD399" s="14"/>
      <c r="HE399" s="14"/>
      <c r="HF399" s="14"/>
      <c r="HG399" s="14"/>
      <c r="HH399" s="14"/>
      <c r="HI399" s="14"/>
      <c r="HJ399" s="14"/>
      <c r="HK399" s="14"/>
      <c r="HL399" s="14"/>
      <c r="HM399" s="14"/>
      <c r="HN399" s="14"/>
      <c r="HO399" s="14"/>
      <c r="HP399" s="14"/>
      <c r="HQ399" s="14"/>
      <c r="HR399" s="14"/>
      <c r="HS399" s="14"/>
      <c r="HT399" s="14"/>
      <c r="HU399" s="14"/>
      <c r="HV399" s="14"/>
      <c r="HW399" s="14"/>
      <c r="HX399" s="14"/>
      <c r="HY399" s="14"/>
      <c r="HZ399" s="14"/>
      <c r="IA399" s="14"/>
      <c r="IB399" s="14"/>
      <c r="IC399" s="14"/>
      <c r="ID399" s="14"/>
      <c r="IE399" s="14"/>
      <c r="IF399" s="14"/>
      <c r="IG399" s="14"/>
      <c r="IH399" s="14"/>
      <c r="II399" s="14"/>
      <c r="IJ399" s="14"/>
      <c r="IK399" s="14"/>
      <c r="IL399" s="14"/>
      <c r="IM399" s="14"/>
      <c r="IN399" s="14"/>
      <c r="IO399" s="14"/>
      <c r="IP399" s="14"/>
      <c r="IQ399" s="14"/>
      <c r="IR399" s="14"/>
      <c r="IS399" s="14"/>
      <c r="IT399" s="14"/>
      <c r="IU399" s="14"/>
      <c r="IV399" s="14"/>
    </row>
    <row r="400" spans="1:256" s="102" customFormat="1" ht="26.25" hidden="1" customHeight="1" x14ac:dyDescent="0.15">
      <c r="A400" s="143" t="s">
        <v>463</v>
      </c>
      <c r="B400" s="101" t="s">
        <v>461</v>
      </c>
      <c r="C400" s="101" t="s">
        <v>455</v>
      </c>
      <c r="D400" s="98" t="s">
        <v>621</v>
      </c>
      <c r="E400" s="284" t="s">
        <v>622</v>
      </c>
      <c r="F400" s="100" t="s">
        <v>155</v>
      </c>
      <c r="G400" s="101" t="s">
        <v>147</v>
      </c>
      <c r="H400" s="274" t="s">
        <v>1453</v>
      </c>
      <c r="I400" s="235" t="s">
        <v>1462</v>
      </c>
      <c r="J400" s="257">
        <v>1</v>
      </c>
      <c r="K400" s="237">
        <v>40269</v>
      </c>
      <c r="L400" s="237">
        <v>43922</v>
      </c>
      <c r="M400" s="237">
        <v>43980</v>
      </c>
      <c r="N400" s="101"/>
      <c r="O400" s="121"/>
      <c r="P400" s="121">
        <v>26</v>
      </c>
      <c r="Q400" s="14">
        <f t="shared" si="46"/>
        <v>1</v>
      </c>
      <c r="R400" s="14"/>
      <c r="S400" s="14"/>
      <c r="T400" s="14"/>
      <c r="U400" s="14"/>
    </row>
    <row r="401" spans="1:256" ht="26.25" hidden="1" customHeight="1" x14ac:dyDescent="0.15">
      <c r="A401" s="143" t="s">
        <v>463</v>
      </c>
      <c r="B401" s="101" t="s">
        <v>461</v>
      </c>
      <c r="C401" s="101" t="s">
        <v>455</v>
      </c>
      <c r="D401" s="98" t="s">
        <v>759</v>
      </c>
      <c r="E401" s="99" t="s">
        <v>798</v>
      </c>
      <c r="F401" s="100" t="s">
        <v>155</v>
      </c>
      <c r="G401" s="101" t="s">
        <v>148</v>
      </c>
      <c r="H401" s="274" t="s">
        <v>1467</v>
      </c>
      <c r="I401" s="235" t="s">
        <v>1463</v>
      </c>
      <c r="J401" s="257">
        <v>1</v>
      </c>
      <c r="K401" s="236">
        <v>40634</v>
      </c>
      <c r="L401" s="236">
        <v>42461</v>
      </c>
      <c r="M401" s="237">
        <v>42956</v>
      </c>
      <c r="N401" s="101"/>
      <c r="O401" s="121"/>
      <c r="P401" s="121">
        <v>26</v>
      </c>
      <c r="Q401" s="14">
        <f t="shared" si="46"/>
        <v>1</v>
      </c>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c r="EA401" s="102"/>
      <c r="EB401" s="102"/>
      <c r="EC401" s="102"/>
      <c r="ED401" s="102"/>
      <c r="EE401" s="102"/>
      <c r="EF401" s="102"/>
      <c r="EG401" s="102"/>
      <c r="EH401" s="102"/>
      <c r="EI401" s="102"/>
      <c r="EJ401" s="102"/>
      <c r="EK401" s="102"/>
      <c r="EL401" s="102"/>
      <c r="EM401" s="102"/>
      <c r="EN401" s="102"/>
      <c r="EO401" s="102"/>
      <c r="EP401" s="102"/>
      <c r="EQ401" s="102"/>
      <c r="ER401" s="102"/>
      <c r="ES401" s="102"/>
      <c r="ET401" s="102"/>
      <c r="EU401" s="102"/>
      <c r="EV401" s="102"/>
      <c r="EW401" s="102"/>
      <c r="EX401" s="102"/>
      <c r="EY401" s="102"/>
      <c r="EZ401" s="102"/>
      <c r="FA401" s="102"/>
      <c r="FB401" s="102"/>
      <c r="FC401" s="102"/>
      <c r="FD401" s="102"/>
      <c r="FE401" s="102"/>
      <c r="FF401" s="102"/>
      <c r="FG401" s="102"/>
      <c r="FH401" s="102"/>
      <c r="FI401" s="102"/>
      <c r="FJ401" s="102"/>
      <c r="FK401" s="102"/>
      <c r="FL401" s="102"/>
      <c r="FM401" s="102"/>
      <c r="FN401" s="102"/>
      <c r="FO401" s="102"/>
      <c r="FP401" s="102"/>
      <c r="FQ401" s="102"/>
      <c r="FR401" s="102"/>
      <c r="FS401" s="102"/>
      <c r="FT401" s="102"/>
      <c r="FU401" s="102"/>
      <c r="FV401" s="102"/>
      <c r="FW401" s="102"/>
      <c r="FX401" s="102"/>
      <c r="FY401" s="102"/>
      <c r="FZ401" s="102"/>
      <c r="GA401" s="102"/>
      <c r="GB401" s="102"/>
      <c r="GC401" s="102"/>
      <c r="GD401" s="102"/>
      <c r="GE401" s="102"/>
      <c r="GF401" s="102"/>
      <c r="GG401" s="102"/>
      <c r="GH401" s="102"/>
      <c r="GI401" s="102"/>
      <c r="GJ401" s="102"/>
      <c r="GK401" s="102"/>
      <c r="GL401" s="102"/>
      <c r="GM401" s="102"/>
      <c r="GN401" s="102"/>
      <c r="GO401" s="102"/>
      <c r="GP401" s="102"/>
      <c r="GQ401" s="102"/>
      <c r="GR401" s="102"/>
      <c r="GS401" s="102"/>
      <c r="GT401" s="102"/>
      <c r="GU401" s="102"/>
      <c r="GV401" s="102"/>
      <c r="GW401" s="102"/>
      <c r="GX401" s="102"/>
      <c r="GY401" s="102"/>
      <c r="GZ401" s="102"/>
      <c r="HA401" s="102"/>
      <c r="HB401" s="102"/>
      <c r="HC401" s="102"/>
      <c r="HD401" s="102"/>
      <c r="HE401" s="102"/>
      <c r="HF401" s="102"/>
      <c r="HG401" s="102"/>
      <c r="HH401" s="102"/>
      <c r="HI401" s="102"/>
      <c r="HJ401" s="102"/>
      <c r="HK401" s="102"/>
      <c r="HL401" s="102"/>
      <c r="HM401" s="102"/>
      <c r="HN401" s="102"/>
      <c r="HO401" s="102"/>
      <c r="HP401" s="102"/>
      <c r="HQ401" s="102"/>
      <c r="HR401" s="102"/>
      <c r="HS401" s="102"/>
      <c r="HT401" s="102"/>
      <c r="HU401" s="102"/>
      <c r="HV401" s="102"/>
      <c r="HW401" s="102"/>
      <c r="HX401" s="102"/>
      <c r="HY401" s="102"/>
      <c r="HZ401" s="102"/>
      <c r="IA401" s="102"/>
      <c r="IB401" s="102"/>
      <c r="IC401" s="102"/>
      <c r="ID401" s="102"/>
      <c r="IE401" s="102"/>
      <c r="IF401" s="102"/>
      <c r="IG401" s="102"/>
      <c r="IH401" s="102"/>
      <c r="II401" s="102"/>
      <c r="IJ401" s="102"/>
      <c r="IK401" s="102"/>
      <c r="IL401" s="102"/>
      <c r="IM401" s="102"/>
      <c r="IN401" s="102"/>
      <c r="IO401" s="102"/>
      <c r="IP401" s="102"/>
      <c r="IQ401" s="102"/>
      <c r="IR401" s="102"/>
      <c r="IS401" s="102"/>
      <c r="IT401" s="102"/>
      <c r="IU401" s="102"/>
      <c r="IV401" s="102"/>
    </row>
    <row r="402" spans="1:256" s="102" customFormat="1" ht="26.25" hidden="1" customHeight="1" x14ac:dyDescent="0.15">
      <c r="A402" s="143" t="s">
        <v>463</v>
      </c>
      <c r="B402" s="101" t="s">
        <v>461</v>
      </c>
      <c r="C402" s="101" t="s">
        <v>455</v>
      </c>
      <c r="D402" s="98" t="s">
        <v>759</v>
      </c>
      <c r="E402" s="99" t="s">
        <v>798</v>
      </c>
      <c r="F402" s="100" t="s">
        <v>155</v>
      </c>
      <c r="G402" s="101" t="s">
        <v>147</v>
      </c>
      <c r="H402" s="274" t="s">
        <v>1453</v>
      </c>
      <c r="I402" s="235" t="s">
        <v>1465</v>
      </c>
      <c r="J402" s="257">
        <v>1</v>
      </c>
      <c r="K402" s="236">
        <v>40634</v>
      </c>
      <c r="L402" s="237">
        <f t="shared" ref="L402" si="47">IF(H402="10年保存",IF(K402="","",DATE(YEAR(K402)+10,MONTH(K402)-MONTH(1),DAY(31)+1)),IF(H402="5年保存",IF(K402="","",DATE(YEAR(K402)+5,MONTH(K402)-MONTH(1),DAY(31)+1)),IF(H402="2年保存",IF(K402="","",DATE(YEAR(K402)+2,MONTH(K402)-MONTH(1),DAY(31)+1)),(""))))</f>
        <v>44287</v>
      </c>
      <c r="M402" s="236">
        <v>44526</v>
      </c>
      <c r="N402" s="101"/>
      <c r="O402" s="121"/>
      <c r="P402" s="121">
        <v>26</v>
      </c>
      <c r="Q402" s="14">
        <f t="shared" si="46"/>
        <v>1</v>
      </c>
      <c r="R402" s="14"/>
      <c r="S402" s="14"/>
      <c r="T402" s="14"/>
      <c r="U402" s="14"/>
    </row>
    <row r="403" spans="1:256" s="102" customFormat="1" ht="26.25" hidden="1" customHeight="1" x14ac:dyDescent="0.15">
      <c r="A403" s="143" t="s">
        <v>463</v>
      </c>
      <c r="B403" s="101" t="s">
        <v>461</v>
      </c>
      <c r="C403" s="101" t="s">
        <v>455</v>
      </c>
      <c r="D403" s="98" t="s">
        <v>759</v>
      </c>
      <c r="E403" s="99" t="s">
        <v>798</v>
      </c>
      <c r="F403" s="100" t="s">
        <v>155</v>
      </c>
      <c r="G403" s="101" t="s">
        <v>146</v>
      </c>
      <c r="H403" s="274" t="s">
        <v>1450</v>
      </c>
      <c r="I403" s="235" t="s">
        <v>1464</v>
      </c>
      <c r="J403" s="257">
        <v>1</v>
      </c>
      <c r="K403" s="236">
        <v>40634</v>
      </c>
      <c r="L403" s="123" t="s">
        <v>808</v>
      </c>
      <c r="M403" s="123" t="s">
        <v>808</v>
      </c>
      <c r="N403" s="101"/>
      <c r="O403" s="124"/>
      <c r="P403" s="121">
        <v>27</v>
      </c>
      <c r="Q403" s="102">
        <f t="shared" si="46"/>
        <v>1</v>
      </c>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c r="CH403" s="14"/>
      <c r="CI403" s="14"/>
      <c r="CJ403" s="14"/>
      <c r="CK403" s="14"/>
      <c r="CL403" s="14"/>
      <c r="CM403" s="14"/>
      <c r="CN403" s="14"/>
      <c r="CO403" s="14"/>
      <c r="CP403" s="14"/>
      <c r="CQ403" s="14"/>
      <c r="CR403" s="14"/>
      <c r="CS403" s="14"/>
      <c r="CT403" s="14"/>
      <c r="CU403" s="14"/>
      <c r="CV403" s="14"/>
      <c r="CW403" s="14"/>
      <c r="CX403" s="14"/>
      <c r="CY403" s="14"/>
      <c r="CZ403" s="14"/>
      <c r="DA403" s="14"/>
      <c r="DB403" s="14"/>
      <c r="DC403" s="14"/>
      <c r="DD403" s="14"/>
      <c r="DE403" s="14"/>
      <c r="DF403" s="14"/>
      <c r="DG403" s="14"/>
      <c r="DH403" s="14"/>
      <c r="DI403" s="14"/>
      <c r="DJ403" s="14"/>
      <c r="DK403" s="14"/>
      <c r="DL403" s="14"/>
      <c r="DM403" s="14"/>
      <c r="DN403" s="14"/>
      <c r="DO403" s="14"/>
      <c r="DP403" s="14"/>
      <c r="DQ403" s="14"/>
      <c r="DR403" s="14"/>
      <c r="DS403" s="14"/>
      <c r="DT403" s="14"/>
      <c r="DU403" s="14"/>
      <c r="DV403" s="14"/>
      <c r="DW403" s="14"/>
      <c r="DX403" s="14"/>
      <c r="DY403" s="14"/>
      <c r="DZ403" s="14"/>
      <c r="EA403" s="14"/>
      <c r="EB403" s="14"/>
      <c r="EC403" s="14"/>
      <c r="ED403" s="14"/>
      <c r="EE403" s="14"/>
      <c r="EF403" s="14"/>
      <c r="EG403" s="14"/>
      <c r="EH403" s="14"/>
      <c r="EI403" s="14"/>
      <c r="EJ403" s="14"/>
      <c r="EK403" s="14"/>
      <c r="EL403" s="14"/>
      <c r="EM403" s="14"/>
      <c r="EN403" s="14"/>
      <c r="EO403" s="14"/>
      <c r="EP403" s="14"/>
      <c r="EQ403" s="14"/>
      <c r="ER403" s="14"/>
      <c r="ES403" s="14"/>
      <c r="ET403" s="14"/>
      <c r="EU403" s="14"/>
      <c r="EV403" s="14"/>
      <c r="EW403" s="14"/>
      <c r="EX403" s="14"/>
      <c r="EY403" s="14"/>
      <c r="EZ403" s="14"/>
      <c r="FA403" s="14"/>
      <c r="FB403" s="14"/>
      <c r="FC403" s="14"/>
      <c r="FD403" s="14"/>
      <c r="FE403" s="14"/>
      <c r="FF403" s="14"/>
      <c r="FG403" s="14"/>
      <c r="FH403" s="14"/>
      <c r="FI403" s="14"/>
      <c r="FJ403" s="14"/>
      <c r="FK403" s="14"/>
      <c r="FL403" s="14"/>
      <c r="FM403" s="14"/>
      <c r="FN403" s="14"/>
      <c r="FO403" s="14"/>
      <c r="FP403" s="14"/>
      <c r="FQ403" s="14"/>
      <c r="FR403" s="14"/>
      <c r="FS403" s="14"/>
      <c r="FT403" s="14"/>
      <c r="FU403" s="14"/>
      <c r="FV403" s="14"/>
      <c r="FW403" s="14"/>
      <c r="FX403" s="14"/>
      <c r="FY403" s="14"/>
      <c r="FZ403" s="14"/>
      <c r="GA403" s="14"/>
      <c r="GB403" s="14"/>
      <c r="GC403" s="14"/>
      <c r="GD403" s="14"/>
      <c r="GE403" s="14"/>
      <c r="GF403" s="14"/>
      <c r="GG403" s="14"/>
      <c r="GH403" s="14"/>
      <c r="GI403" s="14"/>
      <c r="GJ403" s="14"/>
      <c r="GK403" s="14"/>
      <c r="GL403" s="14"/>
      <c r="GM403" s="14"/>
      <c r="GN403" s="14"/>
      <c r="GO403" s="14"/>
      <c r="GP403" s="14"/>
      <c r="GQ403" s="14"/>
      <c r="GR403" s="14"/>
      <c r="GS403" s="14"/>
      <c r="GT403" s="14"/>
      <c r="GU403" s="14"/>
      <c r="GV403" s="14"/>
      <c r="GW403" s="14"/>
      <c r="GX403" s="14"/>
      <c r="GY403" s="14"/>
      <c r="GZ403" s="14"/>
      <c r="HA403" s="14"/>
      <c r="HB403" s="14"/>
      <c r="HC403" s="14"/>
      <c r="HD403" s="14"/>
      <c r="HE403" s="14"/>
      <c r="HF403" s="14"/>
      <c r="HG403" s="14"/>
      <c r="HH403" s="14"/>
      <c r="HI403" s="14"/>
      <c r="HJ403" s="14"/>
      <c r="HK403" s="14"/>
      <c r="HL403" s="14"/>
      <c r="HM403" s="14"/>
      <c r="HN403" s="14"/>
      <c r="HO403" s="14"/>
      <c r="HP403" s="14"/>
      <c r="HQ403" s="14"/>
      <c r="HR403" s="14"/>
      <c r="HS403" s="14"/>
      <c r="HT403" s="14"/>
      <c r="HU403" s="14"/>
      <c r="HV403" s="14"/>
      <c r="HW403" s="14"/>
      <c r="HX403" s="14"/>
      <c r="HY403" s="14"/>
      <c r="HZ403" s="14"/>
      <c r="IA403" s="14"/>
      <c r="IB403" s="14"/>
      <c r="IC403" s="14"/>
      <c r="ID403" s="14"/>
      <c r="IE403" s="14"/>
      <c r="IF403" s="14"/>
      <c r="IG403" s="14"/>
      <c r="IH403" s="14"/>
      <c r="II403" s="14"/>
      <c r="IJ403" s="14"/>
      <c r="IK403" s="14"/>
      <c r="IL403" s="14"/>
      <c r="IM403" s="14"/>
      <c r="IN403" s="14"/>
      <c r="IO403" s="14"/>
      <c r="IP403" s="14"/>
      <c r="IQ403" s="14"/>
      <c r="IR403" s="14"/>
      <c r="IS403" s="14"/>
      <c r="IT403" s="14"/>
      <c r="IU403" s="14"/>
      <c r="IV403" s="14"/>
    </row>
    <row r="404" spans="1:256" s="102" customFormat="1" ht="26.25" hidden="1" customHeight="1" x14ac:dyDescent="0.15">
      <c r="A404" s="143" t="s">
        <v>463</v>
      </c>
      <c r="B404" s="101" t="s">
        <v>461</v>
      </c>
      <c r="C404" s="101" t="s">
        <v>455</v>
      </c>
      <c r="D404" s="98" t="s">
        <v>759</v>
      </c>
      <c r="E404" s="99" t="s">
        <v>798</v>
      </c>
      <c r="F404" s="100" t="s">
        <v>155</v>
      </c>
      <c r="G404" s="101" t="s">
        <v>146</v>
      </c>
      <c r="H404" s="274" t="s">
        <v>1450</v>
      </c>
      <c r="I404" s="235" t="s">
        <v>1466</v>
      </c>
      <c r="J404" s="257">
        <v>1</v>
      </c>
      <c r="K404" s="236">
        <v>40634</v>
      </c>
      <c r="L404" s="123" t="s">
        <v>808</v>
      </c>
      <c r="M404" s="123" t="s">
        <v>808</v>
      </c>
      <c r="N404" s="101"/>
      <c r="O404" s="124"/>
      <c r="P404" s="121">
        <v>27</v>
      </c>
      <c r="Q404" s="102">
        <f t="shared" si="46"/>
        <v>1</v>
      </c>
    </row>
    <row r="405" spans="1:256" s="102" customFormat="1" ht="26.25" hidden="1" customHeight="1" x14ac:dyDescent="0.15">
      <c r="A405" s="143" t="s">
        <v>463</v>
      </c>
      <c r="B405" s="101" t="s">
        <v>461</v>
      </c>
      <c r="C405" s="101" t="s">
        <v>455</v>
      </c>
      <c r="D405" s="98" t="s">
        <v>759</v>
      </c>
      <c r="E405" s="99" t="s">
        <v>798</v>
      </c>
      <c r="F405" s="100" t="s">
        <v>155</v>
      </c>
      <c r="G405" s="101" t="s">
        <v>147</v>
      </c>
      <c r="H405" s="274" t="s">
        <v>1453</v>
      </c>
      <c r="I405" s="235" t="s">
        <v>1486</v>
      </c>
      <c r="J405" s="257">
        <v>1</v>
      </c>
      <c r="K405" s="236">
        <v>38718</v>
      </c>
      <c r="L405" s="236">
        <v>41365</v>
      </c>
      <c r="M405" s="237">
        <v>41374</v>
      </c>
      <c r="N405" s="101"/>
      <c r="O405" s="121"/>
      <c r="P405" s="121">
        <v>27</v>
      </c>
      <c r="Q405" s="14">
        <f t="shared" si="46"/>
        <v>1</v>
      </c>
      <c r="R405" s="14"/>
      <c r="S405" s="14"/>
      <c r="T405" s="14"/>
      <c r="U405" s="14"/>
    </row>
    <row r="406" spans="1:256" s="102" customFormat="1" ht="26.25" hidden="1" customHeight="1" x14ac:dyDescent="0.15">
      <c r="A406" s="143" t="s">
        <v>463</v>
      </c>
      <c r="B406" s="101" t="s">
        <v>461</v>
      </c>
      <c r="C406" s="101" t="s">
        <v>455</v>
      </c>
      <c r="D406" s="98" t="s">
        <v>759</v>
      </c>
      <c r="E406" s="99" t="s">
        <v>798</v>
      </c>
      <c r="F406" s="100" t="s">
        <v>155</v>
      </c>
      <c r="G406" s="101" t="s">
        <v>147</v>
      </c>
      <c r="H406" s="274" t="s">
        <v>1453</v>
      </c>
      <c r="I406" s="235" t="s">
        <v>1487</v>
      </c>
      <c r="J406" s="257">
        <v>1</v>
      </c>
      <c r="K406" s="236">
        <v>38808</v>
      </c>
      <c r="L406" s="236">
        <v>42461</v>
      </c>
      <c r="M406" s="237">
        <v>42956</v>
      </c>
      <c r="N406" s="101"/>
      <c r="O406" s="121"/>
      <c r="P406" s="121">
        <v>27</v>
      </c>
      <c r="Q406" s="14">
        <f t="shared" si="46"/>
        <v>1</v>
      </c>
      <c r="R406" s="14"/>
      <c r="S406" s="14"/>
      <c r="T406" s="14"/>
      <c r="U406" s="14"/>
    </row>
    <row r="407" spans="1:256" s="102" customFormat="1" ht="26.25" hidden="1" customHeight="1" x14ac:dyDescent="0.15">
      <c r="A407" s="143" t="s">
        <v>463</v>
      </c>
      <c r="B407" s="101" t="s">
        <v>461</v>
      </c>
      <c r="C407" s="101" t="s">
        <v>455</v>
      </c>
      <c r="D407" s="98" t="s">
        <v>759</v>
      </c>
      <c r="E407" s="99" t="s">
        <v>798</v>
      </c>
      <c r="F407" s="100" t="s">
        <v>155</v>
      </c>
      <c r="G407" s="101" t="s">
        <v>147</v>
      </c>
      <c r="H407" s="274" t="s">
        <v>1453</v>
      </c>
      <c r="I407" s="235" t="s">
        <v>355</v>
      </c>
      <c r="J407" s="257">
        <v>1</v>
      </c>
      <c r="K407" s="236">
        <v>39173</v>
      </c>
      <c r="L407" s="236">
        <v>42826</v>
      </c>
      <c r="M407" s="237">
        <v>42956</v>
      </c>
      <c r="N407" s="101"/>
      <c r="O407" s="121"/>
      <c r="P407" s="121">
        <v>27</v>
      </c>
      <c r="Q407" s="14">
        <f t="shared" si="46"/>
        <v>1</v>
      </c>
      <c r="R407" s="14"/>
      <c r="S407" s="14"/>
      <c r="T407" s="14"/>
      <c r="U407" s="14"/>
    </row>
    <row r="408" spans="1:256" s="102" customFormat="1" ht="26.25" hidden="1" customHeight="1" x14ac:dyDescent="0.15">
      <c r="A408" s="143" t="s">
        <v>463</v>
      </c>
      <c r="B408" s="101" t="s">
        <v>461</v>
      </c>
      <c r="C408" s="101" t="s">
        <v>455</v>
      </c>
      <c r="D408" s="98" t="s">
        <v>759</v>
      </c>
      <c r="E408" s="99" t="s">
        <v>798</v>
      </c>
      <c r="F408" s="100" t="s">
        <v>155</v>
      </c>
      <c r="G408" s="101" t="s">
        <v>147</v>
      </c>
      <c r="H408" s="274" t="s">
        <v>1453</v>
      </c>
      <c r="I408" s="235" t="s">
        <v>354</v>
      </c>
      <c r="J408" s="257">
        <v>1</v>
      </c>
      <c r="K408" s="236">
        <v>39539</v>
      </c>
      <c r="L408" s="237">
        <f t="shared" ref="L408:L413" si="48">IF(H408="10年保存",IF(K408="","",DATE(YEAR(K408)+10,MONTH(K408)-MONTH(1),DAY(31)+1)),IF(H408="5年保存",IF(K408="","",DATE(YEAR(K408)+5,MONTH(K408)-MONTH(1),DAY(31)+1)),IF(H408="2年保存",IF(K408="","",DATE(YEAR(K408)+2,MONTH(K408)-MONTH(1),DAY(31)+1)),(""))))</f>
        <v>43191</v>
      </c>
      <c r="M408" s="237">
        <v>43322</v>
      </c>
      <c r="N408" s="101"/>
      <c r="O408" s="121"/>
      <c r="P408" s="121">
        <v>27</v>
      </c>
      <c r="Q408" s="14">
        <f t="shared" si="46"/>
        <v>1</v>
      </c>
      <c r="R408" s="14"/>
      <c r="S408" s="14"/>
      <c r="T408" s="14"/>
      <c r="U408" s="14"/>
    </row>
    <row r="409" spans="1:256" s="102" customFormat="1" ht="26.25" hidden="1" customHeight="1" x14ac:dyDescent="0.15">
      <c r="A409" s="143" t="s">
        <v>463</v>
      </c>
      <c r="B409" s="101" t="s">
        <v>461</v>
      </c>
      <c r="C409" s="101" t="s">
        <v>455</v>
      </c>
      <c r="D409" s="98" t="s">
        <v>759</v>
      </c>
      <c r="E409" s="99" t="s">
        <v>798</v>
      </c>
      <c r="F409" s="100" t="s">
        <v>155</v>
      </c>
      <c r="G409" s="101" t="s">
        <v>147</v>
      </c>
      <c r="H409" s="274" t="s">
        <v>1453</v>
      </c>
      <c r="I409" s="235" t="s">
        <v>353</v>
      </c>
      <c r="J409" s="257">
        <v>1</v>
      </c>
      <c r="K409" s="236">
        <v>39904</v>
      </c>
      <c r="L409" s="237">
        <f t="shared" si="48"/>
        <v>43556</v>
      </c>
      <c r="M409" s="237">
        <v>43606</v>
      </c>
      <c r="N409" s="101"/>
      <c r="O409" s="121"/>
      <c r="P409" s="121">
        <v>27</v>
      </c>
      <c r="Q409" s="14">
        <f t="shared" si="46"/>
        <v>1</v>
      </c>
      <c r="R409" s="14"/>
      <c r="S409" s="14"/>
      <c r="T409" s="14"/>
      <c r="U409" s="14"/>
    </row>
    <row r="410" spans="1:256" ht="26.25" hidden="1" customHeight="1" x14ac:dyDescent="0.15">
      <c r="A410" s="143" t="s">
        <v>463</v>
      </c>
      <c r="B410" s="101" t="s">
        <v>461</v>
      </c>
      <c r="C410" s="101" t="s">
        <v>455</v>
      </c>
      <c r="D410" s="98" t="s">
        <v>759</v>
      </c>
      <c r="E410" s="99" t="s">
        <v>798</v>
      </c>
      <c r="F410" s="100" t="s">
        <v>155</v>
      </c>
      <c r="G410" s="101" t="s">
        <v>147</v>
      </c>
      <c r="H410" s="274" t="s">
        <v>1453</v>
      </c>
      <c r="I410" s="235" t="s">
        <v>1468</v>
      </c>
      <c r="J410" s="257">
        <v>1</v>
      </c>
      <c r="K410" s="236">
        <v>40634</v>
      </c>
      <c r="L410" s="237">
        <f t="shared" si="48"/>
        <v>44287</v>
      </c>
      <c r="M410" s="236">
        <v>44526</v>
      </c>
      <c r="N410" s="101"/>
      <c r="O410" s="121"/>
      <c r="P410" s="121">
        <v>27</v>
      </c>
      <c r="Q410" s="14">
        <f t="shared" si="46"/>
        <v>1</v>
      </c>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c r="EA410" s="102"/>
      <c r="EB410" s="102"/>
      <c r="EC410" s="102"/>
      <c r="ED410" s="102"/>
      <c r="EE410" s="102"/>
      <c r="EF410" s="102"/>
      <c r="EG410" s="102"/>
      <c r="EH410" s="102"/>
      <c r="EI410" s="102"/>
      <c r="EJ410" s="102"/>
      <c r="EK410" s="102"/>
      <c r="EL410" s="102"/>
      <c r="EM410" s="102"/>
      <c r="EN410" s="102"/>
      <c r="EO410" s="102"/>
      <c r="EP410" s="102"/>
      <c r="EQ410" s="102"/>
      <c r="ER410" s="102"/>
      <c r="ES410" s="102"/>
      <c r="ET410" s="102"/>
      <c r="EU410" s="102"/>
      <c r="EV410" s="102"/>
      <c r="EW410" s="102"/>
      <c r="EX410" s="102"/>
      <c r="EY410" s="102"/>
      <c r="EZ410" s="102"/>
      <c r="FA410" s="102"/>
      <c r="FB410" s="102"/>
      <c r="FC410" s="102"/>
      <c r="FD410" s="102"/>
      <c r="FE410" s="102"/>
      <c r="FF410" s="102"/>
      <c r="FG410" s="102"/>
      <c r="FH410" s="102"/>
      <c r="FI410" s="102"/>
      <c r="FJ410" s="102"/>
      <c r="FK410" s="102"/>
      <c r="FL410" s="102"/>
      <c r="FM410" s="102"/>
      <c r="FN410" s="102"/>
      <c r="FO410" s="102"/>
      <c r="FP410" s="102"/>
      <c r="FQ410" s="102"/>
      <c r="FR410" s="102"/>
      <c r="FS410" s="102"/>
      <c r="FT410" s="102"/>
      <c r="FU410" s="102"/>
      <c r="FV410" s="102"/>
      <c r="FW410" s="102"/>
      <c r="FX410" s="102"/>
      <c r="FY410" s="102"/>
      <c r="FZ410" s="102"/>
      <c r="GA410" s="102"/>
      <c r="GB410" s="102"/>
      <c r="GC410" s="102"/>
      <c r="GD410" s="102"/>
      <c r="GE410" s="102"/>
      <c r="GF410" s="102"/>
      <c r="GG410" s="102"/>
      <c r="GH410" s="102"/>
      <c r="GI410" s="102"/>
      <c r="GJ410" s="102"/>
      <c r="GK410" s="102"/>
      <c r="GL410" s="102"/>
      <c r="GM410" s="102"/>
      <c r="GN410" s="102"/>
      <c r="GO410" s="102"/>
      <c r="GP410" s="102"/>
      <c r="GQ410" s="102"/>
      <c r="GR410" s="102"/>
      <c r="GS410" s="102"/>
      <c r="GT410" s="102"/>
      <c r="GU410" s="102"/>
      <c r="GV410" s="102"/>
      <c r="GW410" s="102"/>
      <c r="GX410" s="102"/>
      <c r="GY410" s="102"/>
      <c r="GZ410" s="102"/>
      <c r="HA410" s="102"/>
      <c r="HB410" s="102"/>
      <c r="HC410" s="102"/>
      <c r="HD410" s="102"/>
      <c r="HE410" s="102"/>
      <c r="HF410" s="102"/>
      <c r="HG410" s="102"/>
      <c r="HH410" s="102"/>
      <c r="HI410" s="102"/>
      <c r="HJ410" s="102"/>
      <c r="HK410" s="102"/>
      <c r="HL410" s="102"/>
      <c r="HM410" s="102"/>
      <c r="HN410" s="102"/>
      <c r="HO410" s="102"/>
      <c r="HP410" s="102"/>
      <c r="HQ410" s="102"/>
      <c r="HR410" s="102"/>
      <c r="HS410" s="102"/>
      <c r="HT410" s="102"/>
      <c r="HU410" s="102"/>
      <c r="HV410" s="102"/>
      <c r="HW410" s="102"/>
      <c r="HX410" s="102"/>
      <c r="HY410" s="102"/>
      <c r="HZ410" s="102"/>
      <c r="IA410" s="102"/>
      <c r="IB410" s="102"/>
      <c r="IC410" s="102"/>
      <c r="ID410" s="102"/>
      <c r="IE410" s="102"/>
      <c r="IF410" s="102"/>
      <c r="IG410" s="102"/>
      <c r="IH410" s="102"/>
      <c r="II410" s="102"/>
      <c r="IJ410" s="102"/>
      <c r="IK410" s="102"/>
      <c r="IL410" s="102"/>
      <c r="IM410" s="102"/>
      <c r="IN410" s="102"/>
      <c r="IO410" s="102"/>
      <c r="IP410" s="102"/>
      <c r="IQ410" s="102"/>
      <c r="IR410" s="102"/>
      <c r="IS410" s="102"/>
      <c r="IT410" s="102"/>
      <c r="IU410" s="102"/>
      <c r="IV410" s="102"/>
    </row>
    <row r="411" spans="1:256" ht="26.25" hidden="1" customHeight="1" x14ac:dyDescent="0.15">
      <c r="A411" s="143" t="s">
        <v>463</v>
      </c>
      <c r="B411" s="101" t="s">
        <v>461</v>
      </c>
      <c r="C411" s="101" t="s">
        <v>455</v>
      </c>
      <c r="D411" s="98" t="s">
        <v>759</v>
      </c>
      <c r="E411" s="99" t="s">
        <v>798</v>
      </c>
      <c r="F411" s="100" t="s">
        <v>155</v>
      </c>
      <c r="G411" s="101" t="s">
        <v>147</v>
      </c>
      <c r="H411" s="274" t="s">
        <v>1453</v>
      </c>
      <c r="I411" s="235" t="s">
        <v>1274</v>
      </c>
      <c r="J411" s="257">
        <v>1</v>
      </c>
      <c r="K411" s="236">
        <v>41000</v>
      </c>
      <c r="L411" s="237">
        <f t="shared" si="48"/>
        <v>44652</v>
      </c>
      <c r="M411" s="237">
        <v>44923</v>
      </c>
      <c r="N411" s="101"/>
      <c r="O411" s="121"/>
      <c r="P411" s="121">
        <v>27</v>
      </c>
      <c r="Q411" s="14">
        <f t="shared" si="46"/>
        <v>1</v>
      </c>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c r="EA411" s="102"/>
      <c r="EB411" s="102"/>
      <c r="EC411" s="102"/>
      <c r="ED411" s="102"/>
      <c r="EE411" s="102"/>
      <c r="EF411" s="102"/>
      <c r="EG411" s="102"/>
      <c r="EH411" s="102"/>
      <c r="EI411" s="102"/>
      <c r="EJ411" s="102"/>
      <c r="EK411" s="102"/>
      <c r="EL411" s="102"/>
      <c r="EM411" s="102"/>
      <c r="EN411" s="102"/>
      <c r="EO411" s="102"/>
      <c r="EP411" s="102"/>
      <c r="EQ411" s="102"/>
      <c r="ER411" s="102"/>
      <c r="ES411" s="102"/>
      <c r="ET411" s="102"/>
      <c r="EU411" s="102"/>
      <c r="EV411" s="102"/>
      <c r="EW411" s="102"/>
      <c r="EX411" s="102"/>
      <c r="EY411" s="102"/>
      <c r="EZ411" s="102"/>
      <c r="FA411" s="102"/>
      <c r="FB411" s="102"/>
      <c r="FC411" s="102"/>
      <c r="FD411" s="102"/>
      <c r="FE411" s="102"/>
      <c r="FF411" s="102"/>
      <c r="FG411" s="102"/>
      <c r="FH411" s="102"/>
      <c r="FI411" s="102"/>
      <c r="FJ411" s="102"/>
      <c r="FK411" s="102"/>
      <c r="FL411" s="102"/>
      <c r="FM411" s="102"/>
      <c r="FN411" s="102"/>
      <c r="FO411" s="102"/>
      <c r="FP411" s="102"/>
      <c r="FQ411" s="102"/>
      <c r="FR411" s="102"/>
      <c r="FS411" s="102"/>
      <c r="FT411" s="102"/>
      <c r="FU411" s="102"/>
      <c r="FV411" s="102"/>
      <c r="FW411" s="102"/>
      <c r="FX411" s="102"/>
      <c r="FY411" s="102"/>
      <c r="FZ411" s="102"/>
      <c r="GA411" s="102"/>
      <c r="GB411" s="102"/>
      <c r="GC411" s="102"/>
      <c r="GD411" s="102"/>
      <c r="GE411" s="102"/>
      <c r="GF411" s="102"/>
      <c r="GG411" s="102"/>
      <c r="GH411" s="102"/>
      <c r="GI411" s="102"/>
      <c r="GJ411" s="102"/>
      <c r="GK411" s="102"/>
      <c r="GL411" s="102"/>
      <c r="GM411" s="102"/>
      <c r="GN411" s="102"/>
      <c r="GO411" s="102"/>
      <c r="GP411" s="102"/>
      <c r="GQ411" s="102"/>
      <c r="GR411" s="102"/>
      <c r="GS411" s="102"/>
      <c r="GT411" s="102"/>
      <c r="GU411" s="102"/>
      <c r="GV411" s="102"/>
      <c r="GW411" s="102"/>
      <c r="GX411" s="102"/>
      <c r="GY411" s="102"/>
      <c r="GZ411" s="102"/>
      <c r="HA411" s="102"/>
      <c r="HB411" s="102"/>
      <c r="HC411" s="102"/>
      <c r="HD411" s="102"/>
      <c r="HE411" s="102"/>
      <c r="HF411" s="102"/>
      <c r="HG411" s="102"/>
      <c r="HH411" s="102"/>
      <c r="HI411" s="102"/>
      <c r="HJ411" s="102"/>
      <c r="HK411" s="102"/>
      <c r="HL411" s="102"/>
      <c r="HM411" s="102"/>
      <c r="HN411" s="102"/>
      <c r="HO411" s="102"/>
      <c r="HP411" s="102"/>
      <c r="HQ411" s="102"/>
      <c r="HR411" s="102"/>
      <c r="HS411" s="102"/>
      <c r="HT411" s="102"/>
      <c r="HU411" s="102"/>
      <c r="HV411" s="102"/>
      <c r="HW411" s="102"/>
      <c r="HX411" s="102"/>
      <c r="HY411" s="102"/>
      <c r="HZ411" s="102"/>
      <c r="IA411" s="102"/>
      <c r="IB411" s="102"/>
      <c r="IC411" s="102"/>
      <c r="ID411" s="102"/>
      <c r="IE411" s="102"/>
      <c r="IF411" s="102"/>
      <c r="IG411" s="102"/>
      <c r="IH411" s="102"/>
      <c r="II411" s="102"/>
      <c r="IJ411" s="102"/>
      <c r="IK411" s="102"/>
      <c r="IL411" s="102"/>
      <c r="IM411" s="102"/>
      <c r="IN411" s="102"/>
      <c r="IO411" s="102"/>
      <c r="IP411" s="102"/>
      <c r="IQ411" s="102"/>
      <c r="IR411" s="102"/>
      <c r="IS411" s="102"/>
      <c r="IT411" s="102"/>
      <c r="IU411" s="102"/>
      <c r="IV411" s="102"/>
    </row>
    <row r="412" spans="1:256" ht="26.25" hidden="1" customHeight="1" x14ac:dyDescent="0.15">
      <c r="A412" s="143" t="s">
        <v>463</v>
      </c>
      <c r="B412" s="101" t="s">
        <v>461</v>
      </c>
      <c r="C412" s="101" t="s">
        <v>455</v>
      </c>
      <c r="D412" s="98" t="s">
        <v>759</v>
      </c>
      <c r="E412" s="99" t="s">
        <v>798</v>
      </c>
      <c r="F412" s="100" t="s">
        <v>155</v>
      </c>
      <c r="G412" s="101" t="s">
        <v>147</v>
      </c>
      <c r="H412" s="274" t="s">
        <v>1453</v>
      </c>
      <c r="I412" s="235" t="s">
        <v>1276</v>
      </c>
      <c r="J412" s="257">
        <v>1</v>
      </c>
      <c r="K412" s="236">
        <v>41365</v>
      </c>
      <c r="L412" s="237">
        <f t="shared" si="48"/>
        <v>45017</v>
      </c>
      <c r="M412" s="237">
        <v>45288</v>
      </c>
      <c r="N412" s="101"/>
      <c r="O412" s="14"/>
      <c r="P412" s="14"/>
    </row>
    <row r="413" spans="1:256" ht="26.25" hidden="1" customHeight="1" x14ac:dyDescent="0.15">
      <c r="A413" s="143" t="s">
        <v>463</v>
      </c>
      <c r="B413" s="101" t="s">
        <v>461</v>
      </c>
      <c r="C413" s="101" t="s">
        <v>455</v>
      </c>
      <c r="D413" s="98" t="s">
        <v>759</v>
      </c>
      <c r="E413" s="99" t="s">
        <v>798</v>
      </c>
      <c r="F413" s="100" t="s">
        <v>155</v>
      </c>
      <c r="G413" s="101" t="s">
        <v>147</v>
      </c>
      <c r="H413" s="274" t="s">
        <v>1453</v>
      </c>
      <c r="I413" s="235" t="s">
        <v>1275</v>
      </c>
      <c r="J413" s="257">
        <v>1</v>
      </c>
      <c r="K413" s="236">
        <v>41730</v>
      </c>
      <c r="L413" s="237">
        <f t="shared" si="48"/>
        <v>45383</v>
      </c>
      <c r="M413" s="123">
        <v>45434</v>
      </c>
      <c r="N413" s="101"/>
      <c r="O413" s="14"/>
      <c r="P413" s="14"/>
    </row>
    <row r="414" spans="1:256" ht="26.25" customHeight="1" x14ac:dyDescent="0.15">
      <c r="A414" s="143" t="s">
        <v>463</v>
      </c>
      <c r="B414" s="101" t="s">
        <v>461</v>
      </c>
      <c r="C414" s="101" t="s">
        <v>455</v>
      </c>
      <c r="D414" s="98" t="s">
        <v>759</v>
      </c>
      <c r="E414" s="99" t="s">
        <v>798</v>
      </c>
      <c r="F414" s="278" t="s">
        <v>155</v>
      </c>
      <c r="G414" s="101" t="s">
        <v>147</v>
      </c>
      <c r="H414" s="274" t="s">
        <v>1453</v>
      </c>
      <c r="I414" s="235" t="s">
        <v>1345</v>
      </c>
      <c r="J414" s="257">
        <v>1</v>
      </c>
      <c r="K414" s="275">
        <v>42095</v>
      </c>
      <c r="L414" s="237">
        <f t="shared" ref="L414:L419" si="49">IF(H414="10年保存",IF(K414="","",DATE(YEAR(K414)+10,MONTH(K414)-MONTH(1),DAY(31)+1)),IF(H414="5年保存",IF(K414="","",DATE(YEAR(K414)+5,MONTH(K414)-MONTH(1),DAY(31)+1)),IF(H414="2年保存",IF(K414="","",DATE(YEAR(K414)+2,MONTH(K414)-MONTH(1),DAY(31)+1)),(""))))</f>
        <v>45748</v>
      </c>
      <c r="M414" s="237"/>
      <c r="N414" s="276"/>
      <c r="O414" s="14"/>
      <c r="P414" s="14"/>
    </row>
    <row r="415" spans="1:256" ht="26.25" customHeight="1" x14ac:dyDescent="0.15">
      <c r="A415" s="143" t="s">
        <v>463</v>
      </c>
      <c r="B415" s="101" t="s">
        <v>461</v>
      </c>
      <c r="C415" s="101" t="s">
        <v>455</v>
      </c>
      <c r="D415" s="98" t="s">
        <v>759</v>
      </c>
      <c r="E415" s="99" t="s">
        <v>798</v>
      </c>
      <c r="F415" s="278" t="s">
        <v>155</v>
      </c>
      <c r="G415" s="101" t="s">
        <v>147</v>
      </c>
      <c r="H415" s="274" t="s">
        <v>151</v>
      </c>
      <c r="I415" s="235" t="s">
        <v>1729</v>
      </c>
      <c r="J415" s="257">
        <v>1</v>
      </c>
      <c r="K415" s="275">
        <v>42461</v>
      </c>
      <c r="L415" s="237">
        <f t="shared" si="49"/>
        <v>46113</v>
      </c>
      <c r="M415" s="237"/>
      <c r="N415" s="276"/>
      <c r="O415" s="14"/>
      <c r="P415" s="14"/>
    </row>
    <row r="416" spans="1:256" ht="26.25" customHeight="1" x14ac:dyDescent="0.15">
      <c r="A416" s="143" t="s">
        <v>463</v>
      </c>
      <c r="B416" s="101" t="s">
        <v>461</v>
      </c>
      <c r="C416" s="101" t="s">
        <v>455</v>
      </c>
      <c r="D416" s="98" t="s">
        <v>759</v>
      </c>
      <c r="E416" s="99" t="s">
        <v>798</v>
      </c>
      <c r="F416" s="278" t="s">
        <v>155</v>
      </c>
      <c r="G416" s="101" t="s">
        <v>147</v>
      </c>
      <c r="H416" s="274" t="s">
        <v>151</v>
      </c>
      <c r="I416" s="235" t="s">
        <v>1730</v>
      </c>
      <c r="J416" s="257">
        <v>1</v>
      </c>
      <c r="K416" s="275">
        <v>42826</v>
      </c>
      <c r="L416" s="237">
        <f t="shared" si="49"/>
        <v>46478</v>
      </c>
      <c r="M416" s="237"/>
      <c r="N416" s="276"/>
      <c r="O416" s="14"/>
      <c r="P416" s="14"/>
    </row>
    <row r="417" spans="1:21" ht="26.25" customHeight="1" x14ac:dyDescent="0.15">
      <c r="A417" s="143" t="s">
        <v>463</v>
      </c>
      <c r="B417" s="101" t="s">
        <v>461</v>
      </c>
      <c r="C417" s="101" t="s">
        <v>455</v>
      </c>
      <c r="D417" s="98" t="s">
        <v>759</v>
      </c>
      <c r="E417" s="99" t="s">
        <v>798</v>
      </c>
      <c r="F417" s="278" t="s">
        <v>155</v>
      </c>
      <c r="G417" s="101" t="s">
        <v>147</v>
      </c>
      <c r="H417" s="274" t="s">
        <v>151</v>
      </c>
      <c r="I417" s="235" t="s">
        <v>1731</v>
      </c>
      <c r="J417" s="257">
        <v>1</v>
      </c>
      <c r="K417" s="275">
        <v>43191</v>
      </c>
      <c r="L417" s="237">
        <f t="shared" si="49"/>
        <v>46844</v>
      </c>
      <c r="M417" s="237"/>
      <c r="N417" s="276"/>
      <c r="O417" s="121"/>
      <c r="P417" s="121">
        <v>28</v>
      </c>
      <c r="Q417" s="14">
        <f>COUNTIF($I$173:$I$549,I425)</f>
        <v>1</v>
      </c>
    </row>
    <row r="418" spans="1:21" ht="26.85" customHeight="1" x14ac:dyDescent="0.15">
      <c r="A418" s="143" t="s">
        <v>463</v>
      </c>
      <c r="B418" s="101" t="s">
        <v>461</v>
      </c>
      <c r="C418" s="101" t="s">
        <v>455</v>
      </c>
      <c r="D418" s="98" t="s">
        <v>759</v>
      </c>
      <c r="E418" s="99" t="s">
        <v>798</v>
      </c>
      <c r="F418" s="278" t="s">
        <v>155</v>
      </c>
      <c r="G418" s="101" t="s">
        <v>147</v>
      </c>
      <c r="H418" s="274" t="s">
        <v>151</v>
      </c>
      <c r="I418" s="235" t="s">
        <v>1732</v>
      </c>
      <c r="J418" s="257">
        <v>1</v>
      </c>
      <c r="K418" s="275">
        <v>43556</v>
      </c>
      <c r="L418" s="237">
        <f t="shared" si="49"/>
        <v>47209</v>
      </c>
      <c r="M418" s="237"/>
      <c r="N418" s="276"/>
      <c r="O418" s="124"/>
      <c r="P418" s="121">
        <v>27</v>
      </c>
      <c r="Q418" s="102">
        <f>COUNTIF($I$173:$I$549,I426)</f>
        <v>1</v>
      </c>
      <c r="R418" s="102"/>
      <c r="S418" s="102"/>
      <c r="T418" s="102"/>
      <c r="U418" s="102"/>
    </row>
    <row r="419" spans="1:21" ht="26.85" customHeight="1" x14ac:dyDescent="0.15">
      <c r="A419" s="143" t="s">
        <v>463</v>
      </c>
      <c r="B419" s="101" t="s">
        <v>461</v>
      </c>
      <c r="C419" s="101" t="s">
        <v>455</v>
      </c>
      <c r="D419" s="98" t="s">
        <v>759</v>
      </c>
      <c r="E419" s="99" t="s">
        <v>798</v>
      </c>
      <c r="F419" s="278" t="s">
        <v>155</v>
      </c>
      <c r="G419" s="101" t="s">
        <v>147</v>
      </c>
      <c r="H419" s="274" t="s">
        <v>151</v>
      </c>
      <c r="I419" s="235" t="s">
        <v>1736</v>
      </c>
      <c r="J419" s="257">
        <v>1</v>
      </c>
      <c r="K419" s="275">
        <v>43922</v>
      </c>
      <c r="L419" s="237">
        <f t="shared" si="49"/>
        <v>47574</v>
      </c>
      <c r="M419" s="237"/>
      <c r="N419" s="276"/>
      <c r="O419" s="124"/>
      <c r="P419" s="121">
        <v>27</v>
      </c>
      <c r="Q419" s="102">
        <f>COUNTIF($I$173:$I$549,I427)</f>
        <v>1</v>
      </c>
      <c r="R419" s="102"/>
      <c r="S419" s="102"/>
      <c r="T419" s="102"/>
      <c r="U419" s="102"/>
    </row>
    <row r="420" spans="1:21" ht="26.85" customHeight="1" x14ac:dyDescent="0.15">
      <c r="A420" s="143" t="s">
        <v>1847</v>
      </c>
      <c r="B420" s="101" t="s">
        <v>458</v>
      </c>
      <c r="C420" s="101" t="s">
        <v>455</v>
      </c>
      <c r="D420" s="98" t="s">
        <v>1859</v>
      </c>
      <c r="E420" s="99" t="s">
        <v>798</v>
      </c>
      <c r="F420" s="278" t="s">
        <v>155</v>
      </c>
      <c r="G420" s="101" t="s">
        <v>147</v>
      </c>
      <c r="H420" s="274" t="s">
        <v>151</v>
      </c>
      <c r="I420" s="235" t="s">
        <v>1812</v>
      </c>
      <c r="J420" s="257">
        <v>1</v>
      </c>
      <c r="K420" s="275">
        <v>44287</v>
      </c>
      <c r="L420" s="237">
        <f t="shared" ref="L420" si="50">IF(H420="10年保存",IF(K420="","",DATE(YEAR(K420)+10,MONTH(K420)-MONTH(1),DAY(31)+1)),IF(H420="5年保存",IF(K420="","",DATE(YEAR(K420)+5,MONTH(K420)-MONTH(1),DAY(31)+1)),IF(H420="2年保存",IF(K420="","",DATE(YEAR(K420)+2,MONTH(K420)-MONTH(1),DAY(31)+1)),(""))))</f>
        <v>47939</v>
      </c>
      <c r="M420" s="237"/>
      <c r="N420" s="276"/>
      <c r="O420" s="124"/>
      <c r="P420" s="121"/>
      <c r="Q420" s="102"/>
      <c r="R420" s="102"/>
      <c r="S420" s="102"/>
      <c r="T420" s="102"/>
      <c r="U420" s="102"/>
    </row>
    <row r="421" spans="1:21" ht="26.85" customHeight="1" x14ac:dyDescent="0.15">
      <c r="A421" s="143" t="s">
        <v>1847</v>
      </c>
      <c r="B421" s="101" t="s">
        <v>458</v>
      </c>
      <c r="C421" s="101" t="s">
        <v>455</v>
      </c>
      <c r="D421" s="98" t="s">
        <v>1859</v>
      </c>
      <c r="E421" s="99" t="s">
        <v>798</v>
      </c>
      <c r="F421" s="278" t="s">
        <v>155</v>
      </c>
      <c r="G421" s="101" t="s">
        <v>147</v>
      </c>
      <c r="H421" s="274" t="s">
        <v>151</v>
      </c>
      <c r="I421" s="235" t="s">
        <v>1821</v>
      </c>
      <c r="J421" s="257">
        <v>1</v>
      </c>
      <c r="K421" s="275">
        <v>44652</v>
      </c>
      <c r="L421" s="237">
        <f t="shared" ref="L421" si="51">IF(H421="10年保存",IF(K421="","",DATE(YEAR(K421)+10,MONTH(K421)-MONTH(1),DAY(31)+1)),IF(H421="5年保存",IF(K421="","",DATE(YEAR(K421)+5,MONTH(K421)-MONTH(1),DAY(31)+1)),IF(H421="2年保存",IF(K421="","",DATE(YEAR(K421)+2,MONTH(K421)-MONTH(1),DAY(31)+1)),(""))))</f>
        <v>48305</v>
      </c>
      <c r="M421" s="237"/>
      <c r="N421" s="276"/>
      <c r="O421" s="124"/>
      <c r="P421" s="121"/>
      <c r="Q421" s="102"/>
      <c r="R421" s="102"/>
      <c r="S421" s="102"/>
      <c r="T421" s="102"/>
      <c r="U421" s="102"/>
    </row>
    <row r="422" spans="1:21" ht="26.85" customHeight="1" x14ac:dyDescent="0.15">
      <c r="A422" s="143" t="s">
        <v>1847</v>
      </c>
      <c r="B422" s="101" t="s">
        <v>458</v>
      </c>
      <c r="C422" s="101" t="s">
        <v>455</v>
      </c>
      <c r="D422" s="98" t="s">
        <v>1855</v>
      </c>
      <c r="E422" s="99" t="s">
        <v>798</v>
      </c>
      <c r="F422" s="278" t="s">
        <v>155</v>
      </c>
      <c r="G422" s="101" t="s">
        <v>147</v>
      </c>
      <c r="H422" s="274" t="s">
        <v>151</v>
      </c>
      <c r="I422" s="235" t="s">
        <v>1881</v>
      </c>
      <c r="J422" s="257">
        <v>1</v>
      </c>
      <c r="K422" s="275">
        <v>45017</v>
      </c>
      <c r="L422" s="237">
        <f t="shared" ref="L422" si="52">IF(H422="10年保存",IF(K422="","",DATE(YEAR(K422)+10,MONTH(K422)-MONTH(1),DAY(31)+1)),IF(H422="5年保存",IF(K422="","",DATE(YEAR(K422)+5,MONTH(K422)-MONTH(1),DAY(31)+1)),IF(H422="2年保存",IF(K422="","",DATE(YEAR(K422)+2,MONTH(K422)-MONTH(1),DAY(31)+1)),(""))))</f>
        <v>48670</v>
      </c>
      <c r="M422" s="237"/>
      <c r="N422" s="276"/>
      <c r="O422" s="124"/>
      <c r="P422" s="121"/>
      <c r="Q422" s="102"/>
      <c r="R422" s="102"/>
      <c r="S422" s="102"/>
      <c r="T422" s="102"/>
      <c r="U422" s="102"/>
    </row>
    <row r="423" spans="1:21" ht="26.85" customHeight="1" x14ac:dyDescent="0.15">
      <c r="A423" s="262" t="s">
        <v>1847</v>
      </c>
      <c r="B423" s="167" t="s">
        <v>458</v>
      </c>
      <c r="C423" s="167" t="s">
        <v>455</v>
      </c>
      <c r="D423" s="164" t="s">
        <v>1855</v>
      </c>
      <c r="E423" s="309" t="s">
        <v>798</v>
      </c>
      <c r="F423" s="315" t="s">
        <v>155</v>
      </c>
      <c r="G423" s="167" t="s">
        <v>147</v>
      </c>
      <c r="H423" s="168" t="s">
        <v>151</v>
      </c>
      <c r="I423" s="310" t="s">
        <v>1915</v>
      </c>
      <c r="J423" s="311">
        <v>2</v>
      </c>
      <c r="K423" s="312">
        <v>45383</v>
      </c>
      <c r="L423" s="313">
        <f t="shared" ref="L423" si="53">IF(H423="10年保存",IF(K423="","",DATE(YEAR(K423)+10,MONTH(K423)-MONTH(1),DAY(31)+1)),IF(H423="5年保存",IF(K423="","",DATE(YEAR(K423)+5,MONTH(K423)-MONTH(1),DAY(31)+1)),IF(H423="2年保存",IF(K423="","",DATE(YEAR(K423)+2,MONTH(K423)-MONTH(1),DAY(31)+1)),(""))))</f>
        <v>49035</v>
      </c>
      <c r="M423" s="313"/>
      <c r="N423" s="314"/>
      <c r="O423" s="124"/>
      <c r="P423" s="121"/>
      <c r="Q423" s="102"/>
      <c r="R423" s="102"/>
      <c r="S423" s="102"/>
      <c r="T423" s="102"/>
      <c r="U423" s="102"/>
    </row>
    <row r="424" spans="1:21" s="272" customFormat="1" ht="26.85" customHeight="1" x14ac:dyDescent="0.15">
      <c r="A424" s="262" t="s">
        <v>1847</v>
      </c>
      <c r="B424" s="167" t="s">
        <v>458</v>
      </c>
      <c r="C424" s="167" t="s">
        <v>455</v>
      </c>
      <c r="D424" s="164" t="s">
        <v>1855</v>
      </c>
      <c r="E424" s="309" t="s">
        <v>798</v>
      </c>
      <c r="F424" s="315" t="s">
        <v>155</v>
      </c>
      <c r="G424" s="167" t="s">
        <v>147</v>
      </c>
      <c r="H424" s="168" t="s">
        <v>151</v>
      </c>
      <c r="I424" s="310" t="s">
        <v>1939</v>
      </c>
      <c r="J424" s="311">
        <v>1</v>
      </c>
      <c r="K424" s="312">
        <v>45748</v>
      </c>
      <c r="L424" s="313">
        <f t="shared" ref="L424" si="54">IF(H424="10年保存",IF(K424="","",DATE(YEAR(K424)+10,MONTH(K424)-MONTH(1),DAY(31)+1)),IF(H424="5年保存",IF(K424="","",DATE(YEAR(K424)+5,MONTH(K424)-MONTH(1),DAY(31)+1)),IF(H424="2年保存",IF(K424="","",DATE(YEAR(K424)+2,MONTH(K424)-MONTH(1),DAY(31)+1)),(""))))</f>
        <v>49400</v>
      </c>
      <c r="M424" s="313"/>
      <c r="N424" s="314"/>
      <c r="O424" s="273"/>
      <c r="P424" s="273"/>
    </row>
    <row r="425" spans="1:21" ht="26.85" hidden="1" customHeight="1" x14ac:dyDescent="0.15">
      <c r="A425" s="143" t="s">
        <v>463</v>
      </c>
      <c r="B425" s="101" t="s">
        <v>461</v>
      </c>
      <c r="C425" s="101" t="s">
        <v>454</v>
      </c>
      <c r="D425" s="98" t="s">
        <v>759</v>
      </c>
      <c r="E425" s="99" t="s">
        <v>798</v>
      </c>
      <c r="F425" s="100" t="s">
        <v>799</v>
      </c>
      <c r="G425" s="101" t="s">
        <v>146</v>
      </c>
      <c r="H425" s="274" t="s">
        <v>1450</v>
      </c>
      <c r="I425" s="235" t="s">
        <v>1469</v>
      </c>
      <c r="J425" s="257">
        <v>1</v>
      </c>
      <c r="K425" s="236">
        <v>40634</v>
      </c>
      <c r="L425" s="123" t="s">
        <v>808</v>
      </c>
      <c r="M425" s="123" t="s">
        <v>808</v>
      </c>
      <c r="N425" s="101"/>
      <c r="O425" s="121"/>
      <c r="P425" s="121">
        <v>27</v>
      </c>
      <c r="Q425" s="14">
        <f t="shared" ref="Q425:Q444" si="55">COUNTIF($I$173:$I$549,I428)</f>
        <v>1</v>
      </c>
    </row>
    <row r="426" spans="1:21" ht="26.85" hidden="1" customHeight="1" x14ac:dyDescent="0.15">
      <c r="A426" s="143" t="s">
        <v>463</v>
      </c>
      <c r="B426" s="101" t="s">
        <v>461</v>
      </c>
      <c r="C426" s="101" t="s">
        <v>456</v>
      </c>
      <c r="D426" s="98" t="s">
        <v>759</v>
      </c>
      <c r="E426" s="99" t="s">
        <v>798</v>
      </c>
      <c r="F426" s="100" t="s">
        <v>349</v>
      </c>
      <c r="G426" s="101" t="s">
        <v>146</v>
      </c>
      <c r="H426" s="274" t="s">
        <v>1450</v>
      </c>
      <c r="I426" s="235" t="s">
        <v>1470</v>
      </c>
      <c r="J426" s="257">
        <v>1</v>
      </c>
      <c r="K426" s="236">
        <v>38718</v>
      </c>
      <c r="L426" s="123" t="s">
        <v>808</v>
      </c>
      <c r="M426" s="123" t="s">
        <v>808</v>
      </c>
      <c r="N426" s="101"/>
      <c r="O426" s="121"/>
      <c r="P426" s="121">
        <v>27</v>
      </c>
      <c r="Q426" s="14">
        <f t="shared" si="55"/>
        <v>1</v>
      </c>
    </row>
    <row r="427" spans="1:21" ht="26.85" hidden="1" customHeight="1" x14ac:dyDescent="0.15">
      <c r="A427" s="143" t="s">
        <v>463</v>
      </c>
      <c r="B427" s="101" t="s">
        <v>461</v>
      </c>
      <c r="C427" s="101" t="s">
        <v>456</v>
      </c>
      <c r="D427" s="98" t="s">
        <v>759</v>
      </c>
      <c r="E427" s="99" t="s">
        <v>798</v>
      </c>
      <c r="F427" s="100" t="s">
        <v>349</v>
      </c>
      <c r="G427" s="101" t="s">
        <v>146</v>
      </c>
      <c r="H427" s="274" t="s">
        <v>1450</v>
      </c>
      <c r="I427" s="235" t="s">
        <v>1471</v>
      </c>
      <c r="J427" s="257">
        <v>1</v>
      </c>
      <c r="K427" s="236">
        <v>38808</v>
      </c>
      <c r="L427" s="123" t="s">
        <v>808</v>
      </c>
      <c r="M427" s="123" t="s">
        <v>808</v>
      </c>
      <c r="N427" s="101"/>
      <c r="O427" s="121"/>
      <c r="P427" s="121">
        <v>27</v>
      </c>
      <c r="Q427" s="14">
        <f t="shared" si="55"/>
        <v>1</v>
      </c>
    </row>
    <row r="428" spans="1:21" ht="26.85" hidden="1" customHeight="1" x14ac:dyDescent="0.15">
      <c r="A428" s="143" t="s">
        <v>463</v>
      </c>
      <c r="B428" s="101" t="s">
        <v>461</v>
      </c>
      <c r="C428" s="101" t="s">
        <v>456</v>
      </c>
      <c r="D428" s="98" t="s">
        <v>759</v>
      </c>
      <c r="E428" s="99" t="s">
        <v>798</v>
      </c>
      <c r="F428" s="100" t="s">
        <v>349</v>
      </c>
      <c r="G428" s="101" t="s">
        <v>146</v>
      </c>
      <c r="H428" s="274" t="s">
        <v>1450</v>
      </c>
      <c r="I428" s="235" t="s">
        <v>1472</v>
      </c>
      <c r="J428" s="257">
        <v>1</v>
      </c>
      <c r="K428" s="236">
        <v>39539</v>
      </c>
      <c r="L428" s="123" t="s">
        <v>808</v>
      </c>
      <c r="M428" s="123" t="s">
        <v>808</v>
      </c>
      <c r="N428" s="101"/>
      <c r="O428" s="121"/>
      <c r="P428" s="121">
        <v>27</v>
      </c>
      <c r="Q428" s="14">
        <f t="shared" si="55"/>
        <v>1</v>
      </c>
    </row>
    <row r="429" spans="1:21" ht="26.85" hidden="1" customHeight="1" x14ac:dyDescent="0.15">
      <c r="A429" s="143" t="s">
        <v>463</v>
      </c>
      <c r="B429" s="101" t="s">
        <v>461</v>
      </c>
      <c r="C429" s="101" t="s">
        <v>456</v>
      </c>
      <c r="D429" s="98" t="s">
        <v>759</v>
      </c>
      <c r="E429" s="99" t="s">
        <v>798</v>
      </c>
      <c r="F429" s="100" t="s">
        <v>349</v>
      </c>
      <c r="G429" s="101" t="s">
        <v>146</v>
      </c>
      <c r="H429" s="274" t="s">
        <v>1450</v>
      </c>
      <c r="I429" s="235" t="s">
        <v>1473</v>
      </c>
      <c r="J429" s="257">
        <v>1</v>
      </c>
      <c r="K429" s="236">
        <v>40269</v>
      </c>
      <c r="L429" s="123" t="s">
        <v>808</v>
      </c>
      <c r="M429" s="123" t="s">
        <v>808</v>
      </c>
      <c r="N429" s="101"/>
      <c r="O429" s="121"/>
      <c r="P429" s="121">
        <v>27</v>
      </c>
      <c r="Q429" s="14">
        <f t="shared" si="55"/>
        <v>1</v>
      </c>
    </row>
    <row r="430" spans="1:21" ht="26.85" hidden="1" customHeight="1" x14ac:dyDescent="0.15">
      <c r="A430" s="143" t="s">
        <v>463</v>
      </c>
      <c r="B430" s="101" t="s">
        <v>461</v>
      </c>
      <c r="C430" s="101" t="s">
        <v>456</v>
      </c>
      <c r="D430" s="98" t="s">
        <v>759</v>
      </c>
      <c r="E430" s="99" t="s">
        <v>798</v>
      </c>
      <c r="F430" s="100" t="s">
        <v>349</v>
      </c>
      <c r="G430" s="101" t="s">
        <v>146</v>
      </c>
      <c r="H430" s="274" t="s">
        <v>1450</v>
      </c>
      <c r="I430" s="235" t="s">
        <v>1474</v>
      </c>
      <c r="J430" s="257">
        <v>1</v>
      </c>
      <c r="K430" s="236">
        <v>41000</v>
      </c>
      <c r="L430" s="123" t="s">
        <v>808</v>
      </c>
      <c r="M430" s="123" t="s">
        <v>808</v>
      </c>
      <c r="N430" s="101"/>
      <c r="O430" s="121"/>
      <c r="P430" s="121">
        <v>27</v>
      </c>
      <c r="Q430" s="14">
        <f t="shared" si="55"/>
        <v>1</v>
      </c>
    </row>
    <row r="431" spans="1:21" ht="26.85" hidden="1" customHeight="1" x14ac:dyDescent="0.15">
      <c r="A431" s="143" t="s">
        <v>463</v>
      </c>
      <c r="B431" s="101" t="s">
        <v>461</v>
      </c>
      <c r="C431" s="101" t="s">
        <v>456</v>
      </c>
      <c r="D431" s="98" t="s">
        <v>759</v>
      </c>
      <c r="E431" s="99" t="s">
        <v>798</v>
      </c>
      <c r="F431" s="100" t="s">
        <v>349</v>
      </c>
      <c r="G431" s="101" t="s">
        <v>146</v>
      </c>
      <c r="H431" s="274" t="s">
        <v>1450</v>
      </c>
      <c r="I431" s="235" t="s">
        <v>1475</v>
      </c>
      <c r="J431" s="257">
        <v>1</v>
      </c>
      <c r="K431" s="236">
        <v>41730</v>
      </c>
      <c r="L431" s="123" t="s">
        <v>808</v>
      </c>
      <c r="M431" s="123" t="s">
        <v>808</v>
      </c>
      <c r="N431" s="101"/>
      <c r="O431" s="124"/>
      <c r="P431" s="121">
        <v>28</v>
      </c>
      <c r="Q431" s="102">
        <f t="shared" si="55"/>
        <v>1</v>
      </c>
      <c r="R431" s="102"/>
      <c r="S431" s="102"/>
      <c r="T431" s="102"/>
      <c r="U431" s="102"/>
    </row>
    <row r="432" spans="1:21" ht="26.85" hidden="1" customHeight="1" x14ac:dyDescent="0.15">
      <c r="A432" s="143" t="s">
        <v>463</v>
      </c>
      <c r="B432" s="101" t="s">
        <v>461</v>
      </c>
      <c r="C432" s="101" t="s">
        <v>456</v>
      </c>
      <c r="D432" s="98" t="s">
        <v>759</v>
      </c>
      <c r="E432" s="99" t="s">
        <v>798</v>
      </c>
      <c r="F432" s="100" t="s">
        <v>349</v>
      </c>
      <c r="G432" s="101" t="s">
        <v>146</v>
      </c>
      <c r="H432" s="274" t="s">
        <v>150</v>
      </c>
      <c r="I432" s="235" t="s">
        <v>1488</v>
      </c>
      <c r="J432" s="257">
        <v>1</v>
      </c>
      <c r="K432" s="236">
        <v>42095</v>
      </c>
      <c r="L432" s="123" t="s">
        <v>808</v>
      </c>
      <c r="M432" s="123" t="s">
        <v>808</v>
      </c>
      <c r="N432" s="101"/>
      <c r="O432" s="124"/>
      <c r="P432" s="121">
        <v>28</v>
      </c>
      <c r="Q432" s="102">
        <f t="shared" si="55"/>
        <v>1</v>
      </c>
      <c r="R432" s="102"/>
      <c r="S432" s="102"/>
      <c r="T432" s="102"/>
      <c r="U432" s="102"/>
    </row>
    <row r="433" spans="1:21" s="272" customFormat="1" ht="26.85" hidden="1" customHeight="1" x14ac:dyDescent="0.15">
      <c r="A433" s="143" t="s">
        <v>463</v>
      </c>
      <c r="B433" s="101" t="s">
        <v>461</v>
      </c>
      <c r="C433" s="101" t="s">
        <v>456</v>
      </c>
      <c r="D433" s="98" t="s">
        <v>759</v>
      </c>
      <c r="E433" s="99" t="s">
        <v>798</v>
      </c>
      <c r="F433" s="100" t="s">
        <v>349</v>
      </c>
      <c r="G433" s="101" t="s">
        <v>146</v>
      </c>
      <c r="H433" s="274" t="s">
        <v>150</v>
      </c>
      <c r="I433" s="235" t="s">
        <v>1623</v>
      </c>
      <c r="J433" s="257">
        <v>1</v>
      </c>
      <c r="K433" s="236">
        <v>42461</v>
      </c>
      <c r="L433" s="123" t="s">
        <v>808</v>
      </c>
      <c r="M433" s="123" t="s">
        <v>808</v>
      </c>
      <c r="N433" s="101"/>
      <c r="O433" s="273"/>
      <c r="P433" s="273">
        <v>28</v>
      </c>
      <c r="Q433" s="272">
        <f t="shared" si="55"/>
        <v>1</v>
      </c>
    </row>
    <row r="434" spans="1:21" ht="26.85" hidden="1" customHeight="1" x14ac:dyDescent="0.15">
      <c r="A434" s="143" t="s">
        <v>463</v>
      </c>
      <c r="B434" s="101" t="s">
        <v>461</v>
      </c>
      <c r="C434" s="101" t="s">
        <v>455</v>
      </c>
      <c r="D434" s="98" t="s">
        <v>759</v>
      </c>
      <c r="E434" s="99" t="s">
        <v>798</v>
      </c>
      <c r="F434" s="100" t="s">
        <v>155</v>
      </c>
      <c r="G434" s="101" t="s">
        <v>147</v>
      </c>
      <c r="H434" s="274" t="s">
        <v>1453</v>
      </c>
      <c r="I434" s="235" t="s">
        <v>438</v>
      </c>
      <c r="J434" s="257">
        <v>2</v>
      </c>
      <c r="K434" s="236">
        <v>38718</v>
      </c>
      <c r="L434" s="236">
        <v>40634</v>
      </c>
      <c r="M434" s="236">
        <v>41059</v>
      </c>
      <c r="N434" s="239"/>
      <c r="O434" s="124"/>
      <c r="P434" s="121">
        <v>28</v>
      </c>
      <c r="Q434" s="102">
        <f t="shared" si="55"/>
        <v>1</v>
      </c>
      <c r="R434" s="102"/>
      <c r="S434" s="102"/>
      <c r="T434" s="102"/>
      <c r="U434" s="102"/>
    </row>
    <row r="435" spans="1:21" ht="26.85" hidden="1" customHeight="1" x14ac:dyDescent="0.15">
      <c r="A435" s="143" t="s">
        <v>463</v>
      </c>
      <c r="B435" s="101" t="s">
        <v>461</v>
      </c>
      <c r="C435" s="101" t="s">
        <v>455</v>
      </c>
      <c r="D435" s="98" t="s">
        <v>759</v>
      </c>
      <c r="E435" s="99" t="s">
        <v>798</v>
      </c>
      <c r="F435" s="100" t="s">
        <v>155</v>
      </c>
      <c r="G435" s="101" t="s">
        <v>147</v>
      </c>
      <c r="H435" s="274" t="s">
        <v>1453</v>
      </c>
      <c r="I435" s="235" t="s">
        <v>437</v>
      </c>
      <c r="J435" s="257">
        <v>2</v>
      </c>
      <c r="K435" s="236">
        <v>38718</v>
      </c>
      <c r="L435" s="236">
        <v>41000</v>
      </c>
      <c r="M435" s="236">
        <v>41059</v>
      </c>
      <c r="N435" s="239"/>
      <c r="O435" s="124"/>
      <c r="P435" s="121">
        <v>28</v>
      </c>
      <c r="Q435" s="102">
        <f t="shared" si="55"/>
        <v>1</v>
      </c>
      <c r="R435" s="102"/>
      <c r="S435" s="102"/>
      <c r="T435" s="102"/>
      <c r="U435" s="102"/>
    </row>
    <row r="436" spans="1:21" ht="26.85" hidden="1" customHeight="1" x14ac:dyDescent="0.15">
      <c r="A436" s="143" t="s">
        <v>463</v>
      </c>
      <c r="B436" s="101" t="s">
        <v>461</v>
      </c>
      <c r="C436" s="101" t="s">
        <v>455</v>
      </c>
      <c r="D436" s="98" t="s">
        <v>759</v>
      </c>
      <c r="E436" s="99" t="s">
        <v>798</v>
      </c>
      <c r="F436" s="100" t="s">
        <v>155</v>
      </c>
      <c r="G436" s="101" t="s">
        <v>147</v>
      </c>
      <c r="H436" s="274" t="s">
        <v>1453</v>
      </c>
      <c r="I436" s="235" t="s">
        <v>436</v>
      </c>
      <c r="J436" s="257">
        <v>2</v>
      </c>
      <c r="K436" s="236">
        <v>38718</v>
      </c>
      <c r="L436" s="236">
        <v>41365</v>
      </c>
      <c r="M436" s="237">
        <v>41374</v>
      </c>
      <c r="N436" s="239"/>
      <c r="O436" s="124"/>
      <c r="P436" s="121">
        <v>28</v>
      </c>
      <c r="Q436" s="102">
        <f t="shared" si="55"/>
        <v>1</v>
      </c>
      <c r="R436" s="102"/>
      <c r="S436" s="102"/>
      <c r="T436" s="102"/>
      <c r="U436" s="102"/>
    </row>
    <row r="437" spans="1:21" ht="26.85" hidden="1" customHeight="1" x14ac:dyDescent="0.15">
      <c r="A437" s="143" t="s">
        <v>463</v>
      </c>
      <c r="B437" s="101" t="s">
        <v>461</v>
      </c>
      <c r="C437" s="101" t="s">
        <v>455</v>
      </c>
      <c r="D437" s="98" t="s">
        <v>759</v>
      </c>
      <c r="E437" s="99" t="s">
        <v>798</v>
      </c>
      <c r="F437" s="100" t="s">
        <v>155</v>
      </c>
      <c r="G437" s="101" t="s">
        <v>147</v>
      </c>
      <c r="H437" s="274" t="s">
        <v>1453</v>
      </c>
      <c r="I437" s="235" t="s">
        <v>435</v>
      </c>
      <c r="J437" s="257">
        <v>2</v>
      </c>
      <c r="K437" s="236">
        <v>38718</v>
      </c>
      <c r="L437" s="236">
        <v>41730</v>
      </c>
      <c r="M437" s="237">
        <v>41789</v>
      </c>
      <c r="N437" s="239"/>
      <c r="O437" s="124"/>
      <c r="P437" s="121">
        <v>28</v>
      </c>
      <c r="Q437" s="102">
        <f t="shared" si="55"/>
        <v>1</v>
      </c>
      <c r="R437" s="102"/>
      <c r="S437" s="102"/>
      <c r="T437" s="102"/>
      <c r="U437" s="102"/>
    </row>
    <row r="438" spans="1:21" ht="26.85" hidden="1" customHeight="1" x14ac:dyDescent="0.15">
      <c r="A438" s="143" t="s">
        <v>463</v>
      </c>
      <c r="B438" s="101" t="s">
        <v>461</v>
      </c>
      <c r="C438" s="101" t="s">
        <v>455</v>
      </c>
      <c r="D438" s="98" t="s">
        <v>759</v>
      </c>
      <c r="E438" s="99" t="s">
        <v>798</v>
      </c>
      <c r="F438" s="100" t="s">
        <v>155</v>
      </c>
      <c r="G438" s="101" t="s">
        <v>147</v>
      </c>
      <c r="H438" s="274" t="s">
        <v>1453</v>
      </c>
      <c r="I438" s="235" t="s">
        <v>434</v>
      </c>
      <c r="J438" s="257">
        <v>2</v>
      </c>
      <c r="K438" s="236">
        <v>38718</v>
      </c>
      <c r="L438" s="236">
        <v>42095</v>
      </c>
      <c r="M438" s="237">
        <v>42228</v>
      </c>
      <c r="N438" s="239"/>
      <c r="O438" s="124"/>
      <c r="P438" s="121">
        <v>28</v>
      </c>
      <c r="Q438" s="102">
        <f t="shared" si="55"/>
        <v>1</v>
      </c>
      <c r="R438" s="102"/>
      <c r="S438" s="102"/>
      <c r="T438" s="102"/>
      <c r="U438" s="102"/>
    </row>
    <row r="439" spans="1:21" ht="26.85" hidden="1" customHeight="1" x14ac:dyDescent="0.15">
      <c r="A439" s="143" t="s">
        <v>463</v>
      </c>
      <c r="B439" s="101" t="s">
        <v>461</v>
      </c>
      <c r="C439" s="101" t="s">
        <v>455</v>
      </c>
      <c r="D439" s="98" t="s">
        <v>759</v>
      </c>
      <c r="E439" s="99" t="s">
        <v>798</v>
      </c>
      <c r="F439" s="100" t="s">
        <v>155</v>
      </c>
      <c r="G439" s="101" t="s">
        <v>147</v>
      </c>
      <c r="H439" s="274" t="s">
        <v>1453</v>
      </c>
      <c r="I439" s="235" t="s">
        <v>433</v>
      </c>
      <c r="J439" s="257">
        <v>2</v>
      </c>
      <c r="K439" s="236">
        <v>38808</v>
      </c>
      <c r="L439" s="236">
        <v>42461</v>
      </c>
      <c r="M439" s="237">
        <v>42956</v>
      </c>
      <c r="N439" s="239"/>
      <c r="O439" s="121"/>
      <c r="P439" s="121">
        <v>28</v>
      </c>
      <c r="Q439" s="14">
        <f t="shared" si="55"/>
        <v>1</v>
      </c>
    </row>
    <row r="440" spans="1:21" ht="26.85" hidden="1" customHeight="1" x14ac:dyDescent="0.15">
      <c r="A440" s="143" t="s">
        <v>463</v>
      </c>
      <c r="B440" s="101" t="s">
        <v>461</v>
      </c>
      <c r="C440" s="101" t="s">
        <v>455</v>
      </c>
      <c r="D440" s="98" t="s">
        <v>759</v>
      </c>
      <c r="E440" s="99" t="s">
        <v>798</v>
      </c>
      <c r="F440" s="100" t="s">
        <v>155</v>
      </c>
      <c r="G440" s="101" t="s">
        <v>147</v>
      </c>
      <c r="H440" s="274" t="s">
        <v>1453</v>
      </c>
      <c r="I440" s="235" t="s">
        <v>432</v>
      </c>
      <c r="J440" s="257">
        <v>2</v>
      </c>
      <c r="K440" s="236">
        <v>39173</v>
      </c>
      <c r="L440" s="236">
        <v>42826</v>
      </c>
      <c r="M440" s="237">
        <v>42956</v>
      </c>
      <c r="N440" s="239"/>
      <c r="O440" s="121"/>
      <c r="P440" s="121">
        <v>28</v>
      </c>
      <c r="Q440" s="14">
        <f t="shared" si="55"/>
        <v>1</v>
      </c>
    </row>
    <row r="441" spans="1:21" ht="26.85" hidden="1" customHeight="1" x14ac:dyDescent="0.15">
      <c r="A441" s="143" t="s">
        <v>463</v>
      </c>
      <c r="B441" s="101" t="s">
        <v>461</v>
      </c>
      <c r="C441" s="101" t="s">
        <v>455</v>
      </c>
      <c r="D441" s="98" t="s">
        <v>759</v>
      </c>
      <c r="E441" s="99" t="s">
        <v>798</v>
      </c>
      <c r="F441" s="100" t="s">
        <v>155</v>
      </c>
      <c r="G441" s="101" t="s">
        <v>147</v>
      </c>
      <c r="H441" s="274" t="s">
        <v>1453</v>
      </c>
      <c r="I441" s="235" t="s">
        <v>431</v>
      </c>
      <c r="J441" s="257">
        <v>3</v>
      </c>
      <c r="K441" s="236">
        <v>39539</v>
      </c>
      <c r="L441" s="237">
        <f t="shared" ref="L441:L450" si="56">IF(H441="10年保存",IF(K441="","",DATE(YEAR(K441)+10,MONTH(K441)-MONTH(1),DAY(31)+1)),IF(H441="5年保存",IF(K441="","",DATE(YEAR(K441)+5,MONTH(K441)-MONTH(1),DAY(31)+1)),IF(H441="2年保存",IF(K441="","",DATE(YEAR(K441)+2,MONTH(K441)-MONTH(1),DAY(31)+1)),(""))))</f>
        <v>43191</v>
      </c>
      <c r="M441" s="237">
        <v>43322</v>
      </c>
      <c r="N441" s="239"/>
      <c r="O441" s="121"/>
      <c r="P441" s="121">
        <v>28</v>
      </c>
      <c r="Q441" s="14">
        <f t="shared" si="55"/>
        <v>1</v>
      </c>
    </row>
    <row r="442" spans="1:21" ht="26.25" hidden="1" customHeight="1" x14ac:dyDescent="0.15">
      <c r="A442" s="143" t="s">
        <v>463</v>
      </c>
      <c r="B442" s="101" t="s">
        <v>461</v>
      </c>
      <c r="C442" s="101" t="s">
        <v>455</v>
      </c>
      <c r="D442" s="98" t="s">
        <v>759</v>
      </c>
      <c r="E442" s="99" t="s">
        <v>798</v>
      </c>
      <c r="F442" s="100" t="s">
        <v>155</v>
      </c>
      <c r="G442" s="101" t="s">
        <v>147</v>
      </c>
      <c r="H442" s="274" t="s">
        <v>1453</v>
      </c>
      <c r="I442" s="235" t="s">
        <v>160</v>
      </c>
      <c r="J442" s="257">
        <v>2</v>
      </c>
      <c r="K442" s="236">
        <v>39904</v>
      </c>
      <c r="L442" s="237">
        <f t="shared" si="56"/>
        <v>43556</v>
      </c>
      <c r="M442" s="237">
        <v>43606</v>
      </c>
      <c r="N442" s="239"/>
      <c r="O442" s="121"/>
      <c r="P442" s="121">
        <v>28</v>
      </c>
      <c r="Q442" s="14">
        <f t="shared" si="55"/>
        <v>1</v>
      </c>
    </row>
    <row r="443" spans="1:21" ht="26.25" hidden="1" customHeight="1" x14ac:dyDescent="0.15">
      <c r="A443" s="143" t="s">
        <v>463</v>
      </c>
      <c r="B443" s="101" t="s">
        <v>461</v>
      </c>
      <c r="C443" s="101" t="s">
        <v>455</v>
      </c>
      <c r="D443" s="98" t="s">
        <v>759</v>
      </c>
      <c r="E443" s="99" t="s">
        <v>798</v>
      </c>
      <c r="F443" s="100" t="s">
        <v>155</v>
      </c>
      <c r="G443" s="101" t="s">
        <v>147</v>
      </c>
      <c r="H443" s="274" t="s">
        <v>1453</v>
      </c>
      <c r="I443" s="235" t="s">
        <v>158</v>
      </c>
      <c r="J443" s="257">
        <v>2</v>
      </c>
      <c r="K443" s="236">
        <v>40269</v>
      </c>
      <c r="L443" s="237">
        <f t="shared" si="56"/>
        <v>43922</v>
      </c>
      <c r="M443" s="237">
        <v>43980</v>
      </c>
      <c r="N443" s="239"/>
      <c r="O443" s="121"/>
      <c r="P443" s="121">
        <v>28</v>
      </c>
      <c r="Q443" s="14">
        <f t="shared" si="55"/>
        <v>1</v>
      </c>
    </row>
    <row r="444" spans="1:21" ht="26.25" hidden="1" customHeight="1" x14ac:dyDescent="0.15">
      <c r="A444" s="143" t="s">
        <v>463</v>
      </c>
      <c r="B444" s="101" t="s">
        <v>461</v>
      </c>
      <c r="C444" s="101" t="s">
        <v>455</v>
      </c>
      <c r="D444" s="98" t="s">
        <v>759</v>
      </c>
      <c r="E444" s="99" t="s">
        <v>798</v>
      </c>
      <c r="F444" s="100" t="s">
        <v>155</v>
      </c>
      <c r="G444" s="101" t="s">
        <v>147</v>
      </c>
      <c r="H444" s="274" t="s">
        <v>1453</v>
      </c>
      <c r="I444" s="235" t="s">
        <v>156</v>
      </c>
      <c r="J444" s="257">
        <v>2</v>
      </c>
      <c r="K444" s="236">
        <v>40634</v>
      </c>
      <c r="L444" s="237">
        <f t="shared" si="56"/>
        <v>44287</v>
      </c>
      <c r="M444" s="236">
        <v>44526</v>
      </c>
      <c r="N444" s="239"/>
      <c r="O444" s="121"/>
      <c r="P444" s="121">
        <v>28</v>
      </c>
      <c r="Q444" s="14">
        <f t="shared" si="55"/>
        <v>1</v>
      </c>
    </row>
    <row r="445" spans="1:21" ht="26.25" hidden="1" customHeight="1" x14ac:dyDescent="0.15">
      <c r="A445" s="143" t="s">
        <v>463</v>
      </c>
      <c r="B445" s="101" t="s">
        <v>461</v>
      </c>
      <c r="C445" s="101" t="s">
        <v>455</v>
      </c>
      <c r="D445" s="98" t="s">
        <v>759</v>
      </c>
      <c r="E445" s="99" t="s">
        <v>798</v>
      </c>
      <c r="F445" s="100" t="s">
        <v>155</v>
      </c>
      <c r="G445" s="101" t="s">
        <v>147</v>
      </c>
      <c r="H445" s="274" t="s">
        <v>1453</v>
      </c>
      <c r="I445" s="235" t="s">
        <v>167</v>
      </c>
      <c r="J445" s="257">
        <v>2</v>
      </c>
      <c r="K445" s="236">
        <v>41000</v>
      </c>
      <c r="L445" s="237">
        <f t="shared" si="56"/>
        <v>44652</v>
      </c>
      <c r="M445" s="237">
        <v>44923</v>
      </c>
      <c r="N445" s="101"/>
      <c r="O445" s="14"/>
      <c r="P445" s="14"/>
    </row>
    <row r="446" spans="1:21" ht="26.25" hidden="1" customHeight="1" x14ac:dyDescent="0.15">
      <c r="A446" s="143" t="s">
        <v>463</v>
      </c>
      <c r="B446" s="101" t="s">
        <v>461</v>
      </c>
      <c r="C446" s="101" t="s">
        <v>455</v>
      </c>
      <c r="D446" s="98" t="s">
        <v>759</v>
      </c>
      <c r="E446" s="99" t="s">
        <v>798</v>
      </c>
      <c r="F446" s="100" t="s">
        <v>155</v>
      </c>
      <c r="G446" s="101" t="s">
        <v>147</v>
      </c>
      <c r="H446" s="274" t="s">
        <v>1453</v>
      </c>
      <c r="I446" s="235" t="s">
        <v>1240</v>
      </c>
      <c r="J446" s="257">
        <v>2</v>
      </c>
      <c r="K446" s="236">
        <v>41365</v>
      </c>
      <c r="L446" s="237">
        <f t="shared" si="56"/>
        <v>45017</v>
      </c>
      <c r="M446" s="237">
        <v>45288</v>
      </c>
      <c r="N446" s="101"/>
      <c r="O446" s="14"/>
      <c r="P446" s="14"/>
    </row>
    <row r="447" spans="1:21" ht="26.25" hidden="1" customHeight="1" x14ac:dyDescent="0.15">
      <c r="A447" s="143" t="s">
        <v>463</v>
      </c>
      <c r="B447" s="101" t="s">
        <v>461</v>
      </c>
      <c r="C447" s="101" t="s">
        <v>455</v>
      </c>
      <c r="D447" s="98" t="s">
        <v>759</v>
      </c>
      <c r="E447" s="99" t="s">
        <v>798</v>
      </c>
      <c r="F447" s="100" t="s">
        <v>155</v>
      </c>
      <c r="G447" s="101" t="s">
        <v>147</v>
      </c>
      <c r="H447" s="274" t="s">
        <v>1453</v>
      </c>
      <c r="I447" s="235" t="s">
        <v>1277</v>
      </c>
      <c r="J447" s="257">
        <v>2</v>
      </c>
      <c r="K447" s="236">
        <v>41730</v>
      </c>
      <c r="L447" s="237">
        <f t="shared" si="56"/>
        <v>45383</v>
      </c>
      <c r="M447" s="123">
        <v>45434</v>
      </c>
      <c r="N447" s="101"/>
      <c r="O447" s="14"/>
      <c r="P447" s="14"/>
    </row>
    <row r="448" spans="1:21" ht="26.25" customHeight="1" x14ac:dyDescent="0.15">
      <c r="A448" s="143" t="s">
        <v>463</v>
      </c>
      <c r="B448" s="101" t="s">
        <v>461</v>
      </c>
      <c r="C448" s="101" t="s">
        <v>455</v>
      </c>
      <c r="D448" s="98" t="s">
        <v>759</v>
      </c>
      <c r="E448" s="99" t="s">
        <v>798</v>
      </c>
      <c r="F448" s="278" t="s">
        <v>155</v>
      </c>
      <c r="G448" s="101" t="s">
        <v>147</v>
      </c>
      <c r="H448" s="274" t="s">
        <v>1453</v>
      </c>
      <c r="I448" s="235" t="s">
        <v>1346</v>
      </c>
      <c r="J448" s="257">
        <v>1</v>
      </c>
      <c r="K448" s="275">
        <v>42095</v>
      </c>
      <c r="L448" s="237">
        <f t="shared" si="56"/>
        <v>45748</v>
      </c>
      <c r="M448" s="237"/>
      <c r="N448" s="276"/>
      <c r="O448" s="14"/>
      <c r="P448" s="14"/>
    </row>
    <row r="449" spans="1:17" ht="26.25" customHeight="1" x14ac:dyDescent="0.15">
      <c r="A449" s="143" t="s">
        <v>463</v>
      </c>
      <c r="B449" s="101" t="s">
        <v>461</v>
      </c>
      <c r="C449" s="101" t="s">
        <v>455</v>
      </c>
      <c r="D449" s="98" t="s">
        <v>759</v>
      </c>
      <c r="E449" s="99" t="s">
        <v>798</v>
      </c>
      <c r="F449" s="100" t="s">
        <v>155</v>
      </c>
      <c r="G449" s="101" t="s">
        <v>147</v>
      </c>
      <c r="H449" s="274" t="s">
        <v>151</v>
      </c>
      <c r="I449" s="235" t="s">
        <v>1624</v>
      </c>
      <c r="J449" s="257">
        <v>2</v>
      </c>
      <c r="K449" s="236">
        <v>42461</v>
      </c>
      <c r="L449" s="237">
        <f t="shared" si="56"/>
        <v>46113</v>
      </c>
      <c r="M449" s="237"/>
      <c r="N449" s="101"/>
      <c r="O449" s="14"/>
      <c r="P449" s="14"/>
    </row>
    <row r="450" spans="1:17" ht="26.25" customHeight="1" x14ac:dyDescent="0.15">
      <c r="A450" s="143" t="s">
        <v>463</v>
      </c>
      <c r="B450" s="101" t="s">
        <v>461</v>
      </c>
      <c r="C450" s="101" t="s">
        <v>455</v>
      </c>
      <c r="D450" s="98" t="s">
        <v>759</v>
      </c>
      <c r="E450" s="99" t="s">
        <v>798</v>
      </c>
      <c r="F450" s="278" t="s">
        <v>155</v>
      </c>
      <c r="G450" s="101" t="s">
        <v>147</v>
      </c>
      <c r="H450" s="274" t="s">
        <v>151</v>
      </c>
      <c r="I450" s="235" t="s">
        <v>1625</v>
      </c>
      <c r="J450" s="257">
        <v>2</v>
      </c>
      <c r="K450" s="275">
        <v>42826</v>
      </c>
      <c r="L450" s="237">
        <f t="shared" si="56"/>
        <v>46478</v>
      </c>
      <c r="M450" s="237"/>
      <c r="N450" s="276"/>
      <c r="O450" s="121"/>
      <c r="P450" s="121">
        <v>28</v>
      </c>
      <c r="Q450" s="14">
        <f>COUNTIF($I$173:$I$549,I459)</f>
        <v>1</v>
      </c>
    </row>
    <row r="451" spans="1:17" ht="26.25" customHeight="1" x14ac:dyDescent="0.15">
      <c r="A451" s="143" t="s">
        <v>463</v>
      </c>
      <c r="B451" s="101" t="s">
        <v>461</v>
      </c>
      <c r="C451" s="101" t="s">
        <v>455</v>
      </c>
      <c r="D451" s="98" t="str">
        <f>IF(A451="","",VLOOKUP(A451,[1]Rink!$A$2:$B$17,2,FALSE))</f>
        <v>建設</v>
      </c>
      <c r="E451" s="99" t="str">
        <f>IF(D451="共通",VLOOKUP(B451,[1]Rink!$C$2:$D$5,2,FALSE),IF(D451="総務",VLOOKUP(B451,[1]Rink!$C$8:$D$16,2,FALSE),IF(D451="人事",VLOOKUP(B451,[1]Rink!$C$19:$D$24,2,FALSE),IF(D451="財務",VLOOKUP(B451,[1]Rink!$C$27:$D$35,2,FALSE),IF(D451="税務",VLOOKUP(B451,[1]Rink!$C$38:$D$44,2,FALSE),IF(D451="住民",VLOOKUP(B451,[1]Rink!$C$47:$D$54,2,FALSE),IF(D451="福祉",VLOOKUP(B451,[1]Rink!$C$57:$D$65,2,FALSE),(""))))))))&amp;IF(D451="保健",VLOOKUP(B451,[1]Rink!$C$68:$D$74,2,FALSE),IF(D451="環境",VLOOKUP(B451,[1]Rink!$C$77:$D$81,2,FALSE),IF(D451="産業",VLOOKUP(B451,[1]Rink!$C$84:$D$92,2,FALSE),IF(D451="建設",VLOOKUP(B451,[1]Rink!$C$95:$D$105,2,FALSE),IF(D451="教育文化",VLOOKUP(B451,[1]Rink!$C$108:$D$115,2,FALSE),IF(D451="議会",VLOOKUP(B451,[1]Rink!$C$118:$D$123,2,FALSE),IF(D451="消防",VLOOKUP(B451,[1]Rink!$C$126:$D$131,2,FALSE),(""))))))))&amp;IF(D451="水道",VLOOKUP(B451,[1]Rink!$C$134:$D$138,2,FALSE),IF(D451="水道",VLOOKUP(B451,[1]Rink!$C$134:$D$138,2,FALSE),IF(D451="委員会等",VLOOKUP(B451,[1]Rink!$C$141:$D$146,2,FALSE),(""))))</f>
        <v>下水道</v>
      </c>
      <c r="F451" s="100" t="s">
        <v>155</v>
      </c>
      <c r="G451" s="101" t="s">
        <v>147</v>
      </c>
      <c r="H451" s="274" t="str">
        <f t="shared" ref="H451:H452" si="57">IF(G451="","",VLOOKUP(G451,$B$2:$C$5,2,FALSE))</f>
        <v>10年保存</v>
      </c>
      <c r="I451" s="235" t="s">
        <v>1686</v>
      </c>
      <c r="J451" s="257">
        <v>3</v>
      </c>
      <c r="K451" s="275">
        <v>43191</v>
      </c>
      <c r="L451" s="237">
        <f t="shared" ref="L451:L465" si="58">IF(H451="10年保存",IF(K451="","",DATE(YEAR(K451)+10,MONTH(K451)-MONTH(1),DAY(31)+1)),IF(H451="5年保存",IF(K451="","",DATE(YEAR(K451)+5,MONTH(K451)-MONTH(1),DAY(31)+1)),IF(H451="2年保存",IF(K451="","",DATE(YEAR(K451)+2,MONTH(K451)-MONTH(1),DAY(31)+1)),(""))))</f>
        <v>46844</v>
      </c>
      <c r="M451" s="237"/>
      <c r="N451" s="276"/>
      <c r="O451" s="121"/>
      <c r="P451" s="121">
        <v>28</v>
      </c>
      <c r="Q451" s="14">
        <f>COUNTIF($I$173:$I$549,I460)</f>
        <v>1</v>
      </c>
    </row>
    <row r="452" spans="1:17" ht="26.25" customHeight="1" x14ac:dyDescent="0.15">
      <c r="A452" s="143" t="s">
        <v>463</v>
      </c>
      <c r="B452" s="101" t="s">
        <v>461</v>
      </c>
      <c r="C452" s="101" t="s">
        <v>455</v>
      </c>
      <c r="D452" s="98" t="str">
        <f>IF(A452="","",VLOOKUP(A452,[1]Rink!$A$2:$B$17,2,FALSE))</f>
        <v>建設</v>
      </c>
      <c r="E452" s="99" t="str">
        <f>IF(D452="共通",VLOOKUP(B452,[1]Rink!$C$2:$D$5,2,FALSE),IF(D452="総務",VLOOKUP(B452,[1]Rink!$C$8:$D$16,2,FALSE),IF(D452="人事",VLOOKUP(B452,[1]Rink!$C$19:$D$24,2,FALSE),IF(D452="財務",VLOOKUP(B452,[1]Rink!$C$27:$D$35,2,FALSE),IF(D452="税務",VLOOKUP(B452,[1]Rink!$C$38:$D$44,2,FALSE),IF(D452="住民",VLOOKUP(B452,[1]Rink!$C$47:$D$54,2,FALSE),IF(D452="福祉",VLOOKUP(B452,[1]Rink!$C$57:$D$65,2,FALSE),(""))))))))&amp;IF(D452="保健",VLOOKUP(B452,[1]Rink!$C$68:$D$74,2,FALSE),IF(D452="環境",VLOOKUP(B452,[1]Rink!$C$77:$D$81,2,FALSE),IF(D452="産業",VLOOKUP(B452,[1]Rink!$C$84:$D$92,2,FALSE),IF(D452="建設",VLOOKUP(B452,[1]Rink!$C$95:$D$105,2,FALSE),IF(D452="教育文化",VLOOKUP(B452,[1]Rink!$C$108:$D$115,2,FALSE),IF(D452="議会",VLOOKUP(B452,[1]Rink!$C$118:$D$123,2,FALSE),IF(D452="消防",VLOOKUP(B452,[1]Rink!$C$126:$D$131,2,FALSE),(""))))))))&amp;IF(D452="水道",VLOOKUP(B452,[1]Rink!$C$134:$D$138,2,FALSE),IF(D452="水道",VLOOKUP(B452,[1]Rink!$C$134:$D$138,2,FALSE),IF(D452="委員会等",VLOOKUP(B452,[1]Rink!$C$141:$D$146,2,FALSE),(""))))</f>
        <v>下水道</v>
      </c>
      <c r="F452" s="100" t="s">
        <v>155</v>
      </c>
      <c r="G452" s="101" t="s">
        <v>147</v>
      </c>
      <c r="H452" s="274" t="str">
        <f t="shared" si="57"/>
        <v>10年保存</v>
      </c>
      <c r="I452" s="235" t="s">
        <v>1720</v>
      </c>
      <c r="J452" s="257">
        <v>3</v>
      </c>
      <c r="K452" s="275">
        <v>43556</v>
      </c>
      <c r="L452" s="237">
        <f t="shared" ref="L452" si="59">IF(H452="10年保存",IF(K452="","",DATE(YEAR(K452)+10,MONTH(K452)-MONTH(1),DAY(31)+1)),IF(H452="5年保存",IF(K452="","",DATE(YEAR(K452)+5,MONTH(K452)-MONTH(1),DAY(31)+1)),IF(H452="2年保存",IF(K452="","",DATE(YEAR(K452)+2,MONTH(K452)-MONTH(1),DAY(31)+1)),(""))))</f>
        <v>47209</v>
      </c>
      <c r="M452" s="237"/>
      <c r="N452" s="276"/>
      <c r="O452" s="121"/>
      <c r="P452" s="121">
        <v>28</v>
      </c>
      <c r="Q452" s="14">
        <f>COUNTIF($I$173:$I$549,I461)</f>
        <v>1</v>
      </c>
    </row>
    <row r="453" spans="1:17" ht="26.25" customHeight="1" x14ac:dyDescent="0.15">
      <c r="A453" s="143" t="s">
        <v>463</v>
      </c>
      <c r="B453" s="101" t="s">
        <v>461</v>
      </c>
      <c r="C453" s="101" t="s">
        <v>455</v>
      </c>
      <c r="D453" s="98" t="str">
        <f>IF(A453="","",VLOOKUP(A453,[1]Rink!$A$2:$B$17,2,FALSE))</f>
        <v>建設</v>
      </c>
      <c r="E453" s="99" t="str">
        <f>IF(D453="共通",VLOOKUP(B453,[1]Rink!$C$2:$D$5,2,FALSE),IF(D453="総務",VLOOKUP(B453,[1]Rink!$C$8:$D$16,2,FALSE),IF(D453="人事",VLOOKUP(B453,[1]Rink!$C$19:$D$24,2,FALSE),IF(D453="財務",VLOOKUP(B453,[1]Rink!$C$27:$D$35,2,FALSE),IF(D453="税務",VLOOKUP(B453,[1]Rink!$C$38:$D$44,2,FALSE),IF(D453="住民",VLOOKUP(B453,[1]Rink!$C$47:$D$54,2,FALSE),IF(D453="福祉",VLOOKUP(B453,[1]Rink!$C$57:$D$65,2,FALSE),(""))))))))&amp;IF(D453="保健",VLOOKUP(B453,[1]Rink!$C$68:$D$74,2,FALSE),IF(D453="環境",VLOOKUP(B453,[1]Rink!$C$77:$D$81,2,FALSE),IF(D453="産業",VLOOKUP(B453,[1]Rink!$C$84:$D$92,2,FALSE),IF(D453="建設",VLOOKUP(B453,[1]Rink!$C$95:$D$105,2,FALSE),IF(D453="教育文化",VLOOKUP(B453,[1]Rink!$C$108:$D$115,2,FALSE),IF(D453="議会",VLOOKUP(B453,[1]Rink!$C$118:$D$123,2,FALSE),IF(D453="消防",VLOOKUP(B453,[1]Rink!$C$126:$D$131,2,FALSE),(""))))))))&amp;IF(D453="水道",VLOOKUP(B453,[1]Rink!$C$134:$D$138,2,FALSE),IF(D453="水道",VLOOKUP(B453,[1]Rink!$C$134:$D$138,2,FALSE),IF(D453="委員会等",VLOOKUP(B453,[1]Rink!$C$141:$D$146,2,FALSE),(""))))</f>
        <v>下水道</v>
      </c>
      <c r="F453" s="100" t="s">
        <v>155</v>
      </c>
      <c r="G453" s="101" t="s">
        <v>147</v>
      </c>
      <c r="H453" s="274" t="str">
        <f t="shared" ref="H453:H454" si="60">IF(G453="","",VLOOKUP(G453,$B$2:$C$5,2,FALSE))</f>
        <v>10年保存</v>
      </c>
      <c r="I453" s="235" t="s">
        <v>1737</v>
      </c>
      <c r="J453" s="257">
        <v>3</v>
      </c>
      <c r="K453" s="275">
        <v>43922</v>
      </c>
      <c r="L453" s="237">
        <f t="shared" ref="L453:L454" si="61">IF(H453="10年保存",IF(K453="","",DATE(YEAR(K453)+10,MONTH(K453)-MONTH(1),DAY(31)+1)),IF(H453="5年保存",IF(K453="","",DATE(YEAR(K453)+5,MONTH(K453)-MONTH(1),DAY(31)+1)),IF(H453="2年保存",IF(K453="","",DATE(YEAR(K453)+2,MONTH(K453)-MONTH(1),DAY(31)+1)),(""))))</f>
        <v>47574</v>
      </c>
      <c r="M453" s="237"/>
      <c r="N453" s="276"/>
      <c r="O453" s="121"/>
      <c r="P453" s="121">
        <v>28</v>
      </c>
      <c r="Q453" s="14">
        <f>COUNTIF($I$173:$I$549,I462)</f>
        <v>1</v>
      </c>
    </row>
    <row r="454" spans="1:17" ht="26.25" customHeight="1" x14ac:dyDescent="0.15">
      <c r="A454" s="143" t="s">
        <v>1847</v>
      </c>
      <c r="B454" s="101" t="s">
        <v>458</v>
      </c>
      <c r="C454" s="101" t="s">
        <v>455</v>
      </c>
      <c r="D454" s="98" t="s">
        <v>1859</v>
      </c>
      <c r="E454" s="99" t="s">
        <v>798</v>
      </c>
      <c r="F454" s="100" t="s">
        <v>155</v>
      </c>
      <c r="G454" s="101" t="s">
        <v>147</v>
      </c>
      <c r="H454" s="274" t="str">
        <f t="shared" si="60"/>
        <v>10年保存</v>
      </c>
      <c r="I454" s="235" t="s">
        <v>1811</v>
      </c>
      <c r="J454" s="257">
        <v>3</v>
      </c>
      <c r="K454" s="275">
        <v>44287</v>
      </c>
      <c r="L454" s="237">
        <f t="shared" si="61"/>
        <v>47939</v>
      </c>
      <c r="M454" s="237"/>
      <c r="N454" s="276"/>
      <c r="O454" s="121"/>
      <c r="P454" s="121"/>
    </row>
    <row r="455" spans="1:17" ht="26.25" customHeight="1" x14ac:dyDescent="0.15">
      <c r="A455" s="143" t="s">
        <v>1847</v>
      </c>
      <c r="B455" s="101" t="s">
        <v>458</v>
      </c>
      <c r="C455" s="101" t="s">
        <v>455</v>
      </c>
      <c r="D455" s="98" t="s">
        <v>1859</v>
      </c>
      <c r="E455" s="99" t="s">
        <v>798</v>
      </c>
      <c r="F455" s="100" t="s">
        <v>155</v>
      </c>
      <c r="G455" s="101" t="s">
        <v>147</v>
      </c>
      <c r="H455" s="274" t="str">
        <f t="shared" ref="H455" si="62">IF(G455="","",VLOOKUP(G455,$B$2:$C$5,2,FALSE))</f>
        <v>10年保存</v>
      </c>
      <c r="I455" s="235" t="s">
        <v>1822</v>
      </c>
      <c r="J455" s="257">
        <v>2</v>
      </c>
      <c r="K455" s="275">
        <v>44652</v>
      </c>
      <c r="L455" s="237">
        <f t="shared" ref="L455" si="63">IF(H455="10年保存",IF(K455="","",DATE(YEAR(K455)+10,MONTH(K455)-MONTH(1),DAY(31)+1)),IF(H455="5年保存",IF(K455="","",DATE(YEAR(K455)+5,MONTH(K455)-MONTH(1),DAY(31)+1)),IF(H455="2年保存",IF(K455="","",DATE(YEAR(K455)+2,MONTH(K455)-MONTH(1),DAY(31)+1)),(""))))</f>
        <v>48305</v>
      </c>
      <c r="M455" s="237"/>
      <c r="N455" s="276"/>
      <c r="O455" s="121"/>
      <c r="P455" s="121"/>
    </row>
    <row r="456" spans="1:17" ht="26.25" customHeight="1" x14ac:dyDescent="0.15">
      <c r="A456" s="143" t="s">
        <v>1847</v>
      </c>
      <c r="B456" s="101" t="s">
        <v>458</v>
      </c>
      <c r="C456" s="101" t="s">
        <v>455</v>
      </c>
      <c r="D456" s="98" t="s">
        <v>1855</v>
      </c>
      <c r="E456" s="99" t="s">
        <v>798</v>
      </c>
      <c r="F456" s="100" t="s">
        <v>155</v>
      </c>
      <c r="G456" s="101" t="s">
        <v>147</v>
      </c>
      <c r="H456" s="274" t="str">
        <f t="shared" ref="H456" si="64">IF(G456="","",VLOOKUP(G456,$B$2:$C$5,2,FALSE))</f>
        <v>10年保存</v>
      </c>
      <c r="I456" s="235" t="s">
        <v>1882</v>
      </c>
      <c r="J456" s="257">
        <v>2</v>
      </c>
      <c r="K456" s="275">
        <v>45017</v>
      </c>
      <c r="L456" s="237">
        <f t="shared" ref="L456" si="65">IF(H456="10年保存",IF(K456="","",DATE(YEAR(K456)+10,MONTH(K456)-MONTH(1),DAY(31)+1)),IF(H456="5年保存",IF(K456="","",DATE(YEAR(K456)+5,MONTH(K456)-MONTH(1),DAY(31)+1)),IF(H456="2年保存",IF(K456="","",DATE(YEAR(K456)+2,MONTH(K456)-MONTH(1),DAY(31)+1)),(""))))</f>
        <v>48670</v>
      </c>
      <c r="M456" s="237"/>
      <c r="N456" s="276"/>
      <c r="O456" s="121"/>
      <c r="P456" s="121"/>
    </row>
    <row r="457" spans="1:17" ht="26.25" customHeight="1" x14ac:dyDescent="0.15">
      <c r="A457" s="262" t="s">
        <v>1847</v>
      </c>
      <c r="B457" s="167" t="s">
        <v>458</v>
      </c>
      <c r="C457" s="167" t="s">
        <v>455</v>
      </c>
      <c r="D457" s="164" t="s">
        <v>1855</v>
      </c>
      <c r="E457" s="309" t="s">
        <v>798</v>
      </c>
      <c r="F457" s="166" t="s">
        <v>155</v>
      </c>
      <c r="G457" s="167" t="s">
        <v>147</v>
      </c>
      <c r="H457" s="168" t="str">
        <f t="shared" ref="H457" si="66">IF(G457="","",VLOOKUP(G457,$B$2:$C$5,2,FALSE))</f>
        <v>10年保存</v>
      </c>
      <c r="I457" s="310" t="s">
        <v>1918</v>
      </c>
      <c r="J457" s="311">
        <v>1</v>
      </c>
      <c r="K457" s="312">
        <v>45383</v>
      </c>
      <c r="L457" s="313">
        <f t="shared" ref="L457" si="67">IF(H457="10年保存",IF(K457="","",DATE(YEAR(K457)+10,MONTH(K457)-MONTH(1),DAY(31)+1)),IF(H457="5年保存",IF(K457="","",DATE(YEAR(K457)+5,MONTH(K457)-MONTH(1),DAY(31)+1)),IF(H457="2年保存",IF(K457="","",DATE(YEAR(K457)+2,MONTH(K457)-MONTH(1),DAY(31)+1)),(""))))</f>
        <v>49035</v>
      </c>
      <c r="M457" s="313"/>
      <c r="N457" s="314"/>
      <c r="O457" s="121"/>
      <c r="P457" s="121"/>
    </row>
    <row r="458" spans="1:17" s="272" customFormat="1" ht="26.25" customHeight="1" x14ac:dyDescent="0.15">
      <c r="A458" s="262" t="s">
        <v>1847</v>
      </c>
      <c r="B458" s="167" t="s">
        <v>458</v>
      </c>
      <c r="C458" s="167" t="s">
        <v>455</v>
      </c>
      <c r="D458" s="164" t="s">
        <v>1855</v>
      </c>
      <c r="E458" s="309" t="s">
        <v>798</v>
      </c>
      <c r="F458" s="166" t="s">
        <v>155</v>
      </c>
      <c r="G458" s="167" t="s">
        <v>147</v>
      </c>
      <c r="H458" s="168" t="str">
        <f t="shared" ref="H458" si="68">IF(G458="","",VLOOKUP(G458,$B$2:$C$5,2,FALSE))</f>
        <v>10年保存</v>
      </c>
      <c r="I458" s="310" t="s">
        <v>1940</v>
      </c>
      <c r="J458" s="311">
        <v>1</v>
      </c>
      <c r="K458" s="312">
        <v>45748</v>
      </c>
      <c r="L458" s="313">
        <f t="shared" ref="L458" si="69">IF(H458="10年保存",IF(K458="","",DATE(YEAR(K458)+10,MONTH(K458)-MONTH(1),DAY(31)+1)),IF(H458="5年保存",IF(K458="","",DATE(YEAR(K458)+5,MONTH(K458)-MONTH(1),DAY(31)+1)),IF(H458="2年保存",IF(K458="","",DATE(YEAR(K458)+2,MONTH(K458)-MONTH(1),DAY(31)+1)),(""))))</f>
        <v>49400</v>
      </c>
      <c r="M458" s="313"/>
      <c r="N458" s="314"/>
      <c r="O458" s="273"/>
      <c r="P458" s="273"/>
    </row>
    <row r="459" spans="1:17" ht="26.25" customHeight="1" x14ac:dyDescent="0.15">
      <c r="A459" s="143" t="s">
        <v>463</v>
      </c>
      <c r="B459" s="101" t="s">
        <v>461</v>
      </c>
      <c r="C459" s="101" t="s">
        <v>455</v>
      </c>
      <c r="D459" s="98" t="s">
        <v>759</v>
      </c>
      <c r="E459" s="99" t="s">
        <v>798</v>
      </c>
      <c r="F459" s="100" t="s">
        <v>155</v>
      </c>
      <c r="G459" s="101" t="s">
        <v>147</v>
      </c>
      <c r="H459" s="274" t="s">
        <v>1453</v>
      </c>
      <c r="I459" s="235" t="s">
        <v>1451</v>
      </c>
      <c r="J459" s="257">
        <v>1</v>
      </c>
      <c r="K459" s="236">
        <v>39904</v>
      </c>
      <c r="L459" s="237">
        <f t="shared" si="58"/>
        <v>43556</v>
      </c>
      <c r="M459" s="237"/>
      <c r="N459" s="239"/>
      <c r="O459" s="121"/>
      <c r="P459" s="121"/>
    </row>
    <row r="460" spans="1:17" ht="26.25" hidden="1" customHeight="1" x14ac:dyDescent="0.15">
      <c r="A460" s="143" t="s">
        <v>463</v>
      </c>
      <c r="B460" s="101" t="s">
        <v>461</v>
      </c>
      <c r="C460" s="101" t="s">
        <v>455</v>
      </c>
      <c r="D460" s="98" t="s">
        <v>759</v>
      </c>
      <c r="E460" s="99" t="s">
        <v>798</v>
      </c>
      <c r="F460" s="100" t="s">
        <v>155</v>
      </c>
      <c r="G460" s="101" t="s">
        <v>147</v>
      </c>
      <c r="H460" s="274" t="s">
        <v>1453</v>
      </c>
      <c r="I460" s="235" t="s">
        <v>1218</v>
      </c>
      <c r="J460" s="257">
        <v>1</v>
      </c>
      <c r="K460" s="236">
        <v>40634</v>
      </c>
      <c r="L460" s="237">
        <f t="shared" si="58"/>
        <v>44287</v>
      </c>
      <c r="M460" s="236">
        <v>44526</v>
      </c>
      <c r="N460" s="277"/>
      <c r="O460" s="121"/>
      <c r="P460" s="121"/>
    </row>
    <row r="461" spans="1:17" ht="26.25" hidden="1" customHeight="1" x14ac:dyDescent="0.15">
      <c r="A461" s="143" t="s">
        <v>463</v>
      </c>
      <c r="B461" s="101" t="s">
        <v>461</v>
      </c>
      <c r="C461" s="101" t="s">
        <v>455</v>
      </c>
      <c r="D461" s="98" t="s">
        <v>759</v>
      </c>
      <c r="E461" s="99" t="s">
        <v>798</v>
      </c>
      <c r="F461" s="100" t="s">
        <v>155</v>
      </c>
      <c r="G461" s="101" t="s">
        <v>147</v>
      </c>
      <c r="H461" s="274" t="s">
        <v>1453</v>
      </c>
      <c r="I461" s="235" t="s">
        <v>168</v>
      </c>
      <c r="J461" s="257">
        <v>1</v>
      </c>
      <c r="K461" s="236">
        <v>41000</v>
      </c>
      <c r="L461" s="237">
        <f t="shared" si="58"/>
        <v>44652</v>
      </c>
      <c r="M461" s="237">
        <v>44923</v>
      </c>
      <c r="N461" s="101"/>
      <c r="O461" s="121"/>
      <c r="P461" s="121"/>
    </row>
    <row r="462" spans="1:17" ht="26.25" hidden="1" customHeight="1" x14ac:dyDescent="0.15">
      <c r="A462" s="143" t="s">
        <v>463</v>
      </c>
      <c r="B462" s="101" t="s">
        <v>461</v>
      </c>
      <c r="C462" s="101" t="s">
        <v>455</v>
      </c>
      <c r="D462" s="98" t="s">
        <v>759</v>
      </c>
      <c r="E462" s="99" t="s">
        <v>798</v>
      </c>
      <c r="F462" s="100" t="s">
        <v>155</v>
      </c>
      <c r="G462" s="101" t="s">
        <v>147</v>
      </c>
      <c r="H462" s="274" t="s">
        <v>1453</v>
      </c>
      <c r="I462" s="235" t="s">
        <v>1278</v>
      </c>
      <c r="J462" s="257">
        <v>1</v>
      </c>
      <c r="K462" s="236">
        <v>41730</v>
      </c>
      <c r="L462" s="237">
        <f t="shared" si="58"/>
        <v>45383</v>
      </c>
      <c r="M462" s="123">
        <v>45434</v>
      </c>
      <c r="N462" s="101"/>
      <c r="O462" s="121"/>
      <c r="P462" s="121"/>
    </row>
    <row r="463" spans="1:17" ht="26.25" customHeight="1" x14ac:dyDescent="0.15">
      <c r="A463" s="143" t="s">
        <v>463</v>
      </c>
      <c r="B463" s="101" t="s">
        <v>461</v>
      </c>
      <c r="C463" s="101" t="s">
        <v>455</v>
      </c>
      <c r="D463" s="98" t="s">
        <v>759</v>
      </c>
      <c r="E463" s="99" t="s">
        <v>798</v>
      </c>
      <c r="F463" s="100" t="s">
        <v>155</v>
      </c>
      <c r="G463" s="101" t="s">
        <v>147</v>
      </c>
      <c r="H463" s="274" t="s">
        <v>151</v>
      </c>
      <c r="I463" s="235" t="s">
        <v>1626</v>
      </c>
      <c r="J463" s="257">
        <v>1</v>
      </c>
      <c r="K463" s="236">
        <v>42095</v>
      </c>
      <c r="L463" s="237">
        <f t="shared" si="58"/>
        <v>45748</v>
      </c>
      <c r="M463" s="237"/>
      <c r="N463" s="277"/>
      <c r="O463" s="121"/>
      <c r="P463" s="121"/>
    </row>
    <row r="464" spans="1:17" ht="26.25" customHeight="1" x14ac:dyDescent="0.15">
      <c r="A464" s="143" t="s">
        <v>463</v>
      </c>
      <c r="B464" s="101" t="s">
        <v>461</v>
      </c>
      <c r="C464" s="101" t="s">
        <v>455</v>
      </c>
      <c r="D464" s="98" t="s">
        <v>759</v>
      </c>
      <c r="E464" s="99" t="s">
        <v>798</v>
      </c>
      <c r="F464" s="100" t="s">
        <v>155</v>
      </c>
      <c r="G464" s="101" t="s">
        <v>147</v>
      </c>
      <c r="H464" s="274" t="s">
        <v>151</v>
      </c>
      <c r="I464" s="235" t="s">
        <v>1627</v>
      </c>
      <c r="J464" s="257">
        <v>1</v>
      </c>
      <c r="K464" s="236">
        <v>42461</v>
      </c>
      <c r="L464" s="237">
        <f t="shared" si="58"/>
        <v>46113</v>
      </c>
      <c r="M464" s="237"/>
      <c r="N464" s="101"/>
      <c r="O464" s="121"/>
      <c r="P464" s="121"/>
    </row>
    <row r="465" spans="1:17" ht="26.25" customHeight="1" x14ac:dyDescent="0.15">
      <c r="A465" s="143" t="s">
        <v>463</v>
      </c>
      <c r="B465" s="101" t="s">
        <v>461</v>
      </c>
      <c r="C465" s="101" t="s">
        <v>455</v>
      </c>
      <c r="D465" s="98" t="s">
        <v>759</v>
      </c>
      <c r="E465" s="99" t="s">
        <v>798</v>
      </c>
      <c r="F465" s="100" t="s">
        <v>155</v>
      </c>
      <c r="G465" s="101" t="s">
        <v>147</v>
      </c>
      <c r="H465" s="274" t="s">
        <v>151</v>
      </c>
      <c r="I465" s="235" t="s">
        <v>1628</v>
      </c>
      <c r="J465" s="257">
        <v>1</v>
      </c>
      <c r="K465" s="236">
        <v>42826</v>
      </c>
      <c r="L465" s="237">
        <f t="shared" si="58"/>
        <v>46478</v>
      </c>
      <c r="M465" s="237"/>
      <c r="N465" s="101"/>
      <c r="O465" s="121"/>
      <c r="P465" s="121"/>
    </row>
    <row r="466" spans="1:17" ht="26.85" customHeight="1" x14ac:dyDescent="0.15">
      <c r="A466" s="143" t="s">
        <v>463</v>
      </c>
      <c r="B466" s="101" t="s">
        <v>461</v>
      </c>
      <c r="C466" s="101" t="s">
        <v>455</v>
      </c>
      <c r="D466" s="98" t="str">
        <f>IF(A466="","",VLOOKUP(A466,[1]Rink!$A$2:$B$17,2,FALSE))</f>
        <v>建設</v>
      </c>
      <c r="E466" s="99" t="str">
        <f>IF(D466="共通",VLOOKUP(B466,[1]Rink!$C$2:$D$5,2,FALSE),IF(D466="総務",VLOOKUP(B466,[1]Rink!$C$8:$D$16,2,FALSE),IF(D466="人事",VLOOKUP(B466,[1]Rink!$C$19:$D$24,2,FALSE),IF(D466="財務",VLOOKUP(B466,[1]Rink!$C$27:$D$35,2,FALSE),IF(D466="税務",VLOOKUP(B466,[1]Rink!$C$38:$D$44,2,FALSE),IF(D466="住民",VLOOKUP(B466,[1]Rink!$C$47:$D$54,2,FALSE),IF(D466="福祉",VLOOKUP(B466,[1]Rink!$C$57:$D$65,2,FALSE),(""))))))))&amp;IF(D466="保健",VLOOKUP(B466,[1]Rink!$C$68:$D$74,2,FALSE),IF(D466="環境",VLOOKUP(B466,[1]Rink!$C$77:$D$81,2,FALSE),IF(D466="産業",VLOOKUP(B466,[1]Rink!$C$84:$D$92,2,FALSE),IF(D466="建設",VLOOKUP(B466,[1]Rink!$C$95:$D$105,2,FALSE),IF(D466="教育文化",VLOOKUP(B466,[1]Rink!$C$108:$D$115,2,FALSE),IF(D466="議会",VLOOKUP(B466,[1]Rink!$C$118:$D$123,2,FALSE),IF(D466="消防",VLOOKUP(B466,[1]Rink!$C$126:$D$131,2,FALSE),(""))))))))&amp;IF(D466="水道",VLOOKUP(B466,[1]Rink!$C$134:$D$138,2,FALSE),IF(D466="水道",VLOOKUP(B466,[1]Rink!$C$134:$D$138,2,FALSE),IF(D466="委員会等",VLOOKUP(B466,[1]Rink!$C$141:$D$146,2,FALSE),(""))))</f>
        <v>下水道</v>
      </c>
      <c r="F466" s="100" t="s">
        <v>155</v>
      </c>
      <c r="G466" s="101" t="s">
        <v>147</v>
      </c>
      <c r="H466" s="274" t="str">
        <f t="shared" ref="H466:H469" si="70">IF(G466="","",VLOOKUP(G466,$B$2:$C$5,2,FALSE))</f>
        <v>10年保存</v>
      </c>
      <c r="I466" s="235" t="s">
        <v>1687</v>
      </c>
      <c r="J466" s="257">
        <v>2</v>
      </c>
      <c r="K466" s="275">
        <v>43191</v>
      </c>
      <c r="L466" s="237">
        <f t="shared" ref="L466:L475" si="71">IF(H466="10年保存",IF(K466="","",DATE(YEAR(K466)+10,MONTH(K466)-MONTH(1),DAY(31)+1)),IF(H466="5年保存",IF(K466="","",DATE(YEAR(K466)+5,MONTH(K466)-MONTH(1),DAY(31)+1)),IF(H466="2年保存",IF(K466="","",DATE(YEAR(K466)+2,MONTH(K466)-MONTH(1),DAY(31)+1)),(""))))</f>
        <v>46844</v>
      </c>
      <c r="M466" s="237"/>
      <c r="N466" s="276"/>
      <c r="O466" s="121"/>
      <c r="P466" s="121"/>
    </row>
    <row r="467" spans="1:17" ht="26.85" customHeight="1" x14ac:dyDescent="0.15">
      <c r="A467" s="143" t="s">
        <v>463</v>
      </c>
      <c r="B467" s="101" t="s">
        <v>461</v>
      </c>
      <c r="C467" s="101" t="s">
        <v>455</v>
      </c>
      <c r="D467" s="98" t="str">
        <f>IF(A467="","",VLOOKUP(A467,[1]Rink!$A$2:$B$17,2,FALSE))</f>
        <v>建設</v>
      </c>
      <c r="E467" s="99" t="str">
        <f>IF(D467="共通",VLOOKUP(B467,[1]Rink!$C$2:$D$5,2,FALSE),IF(D467="総務",VLOOKUP(B467,[1]Rink!$C$8:$D$16,2,FALSE),IF(D467="人事",VLOOKUP(B467,[1]Rink!$C$19:$D$24,2,FALSE),IF(D467="財務",VLOOKUP(B467,[1]Rink!$C$27:$D$35,2,FALSE),IF(D467="税務",VLOOKUP(B467,[1]Rink!$C$38:$D$44,2,FALSE),IF(D467="住民",VLOOKUP(B467,[1]Rink!$C$47:$D$54,2,FALSE),IF(D467="福祉",VLOOKUP(B467,[1]Rink!$C$57:$D$65,2,FALSE),(""))))))))&amp;IF(D467="保健",VLOOKUP(B467,[1]Rink!$C$68:$D$74,2,FALSE),IF(D467="環境",VLOOKUP(B467,[1]Rink!$C$77:$D$81,2,FALSE),IF(D467="産業",VLOOKUP(B467,[1]Rink!$C$84:$D$92,2,FALSE),IF(D467="建設",VLOOKUP(B467,[1]Rink!$C$95:$D$105,2,FALSE),IF(D467="教育文化",VLOOKUP(B467,[1]Rink!$C$108:$D$115,2,FALSE),IF(D467="議会",VLOOKUP(B467,[1]Rink!$C$118:$D$123,2,FALSE),IF(D467="消防",VLOOKUP(B467,[1]Rink!$C$126:$D$131,2,FALSE),(""))))))))&amp;IF(D467="水道",VLOOKUP(B467,[1]Rink!$C$134:$D$138,2,FALSE),IF(D467="水道",VLOOKUP(B467,[1]Rink!$C$134:$D$138,2,FALSE),IF(D467="委員会等",VLOOKUP(B467,[1]Rink!$C$141:$D$146,2,FALSE),(""))))</f>
        <v>下水道</v>
      </c>
      <c r="F467" s="100" t="s">
        <v>155</v>
      </c>
      <c r="G467" s="101" t="s">
        <v>147</v>
      </c>
      <c r="H467" s="274" t="str">
        <f t="shared" si="70"/>
        <v>10年保存</v>
      </c>
      <c r="I467" s="235" t="s">
        <v>1721</v>
      </c>
      <c r="J467" s="257">
        <v>1</v>
      </c>
      <c r="K467" s="275">
        <v>43556</v>
      </c>
      <c r="L467" s="237">
        <f t="shared" ref="L467" si="72">IF(H467="10年保存",IF(K467="","",DATE(YEAR(K467)+10,MONTH(K467)-MONTH(1),DAY(31)+1)),IF(H467="5年保存",IF(K467="","",DATE(YEAR(K467)+5,MONTH(K467)-MONTH(1),DAY(31)+1)),IF(H467="2年保存",IF(K467="","",DATE(YEAR(K467)+2,MONTH(K467)-MONTH(1),DAY(31)+1)),(""))))</f>
        <v>47209</v>
      </c>
      <c r="M467" s="237"/>
      <c r="N467" s="276"/>
      <c r="O467" s="121"/>
      <c r="P467" s="121"/>
    </row>
    <row r="468" spans="1:17" ht="26.85" customHeight="1" x14ac:dyDescent="0.15">
      <c r="A468" s="143" t="s">
        <v>463</v>
      </c>
      <c r="B468" s="101" t="s">
        <v>461</v>
      </c>
      <c r="C468" s="101" t="s">
        <v>455</v>
      </c>
      <c r="D468" s="98" t="str">
        <f>IF(A468="","",VLOOKUP(A468,[1]Rink!$A$2:$B$17,2,FALSE))</f>
        <v>建設</v>
      </c>
      <c r="E468" s="99" t="str">
        <f>IF(D468="共通",VLOOKUP(B468,[1]Rink!$C$2:$D$5,2,FALSE),IF(D468="総務",VLOOKUP(B468,[1]Rink!$C$8:$D$16,2,FALSE),IF(D468="人事",VLOOKUP(B468,[1]Rink!$C$19:$D$24,2,FALSE),IF(D468="財務",VLOOKUP(B468,[1]Rink!$C$27:$D$35,2,FALSE),IF(D468="税務",VLOOKUP(B468,[1]Rink!$C$38:$D$44,2,FALSE),IF(D468="住民",VLOOKUP(B468,[1]Rink!$C$47:$D$54,2,FALSE),IF(D468="福祉",VLOOKUP(B468,[1]Rink!$C$57:$D$65,2,FALSE),(""))))))))&amp;IF(D468="保健",VLOOKUP(B468,[1]Rink!$C$68:$D$74,2,FALSE),IF(D468="環境",VLOOKUP(B468,[1]Rink!$C$77:$D$81,2,FALSE),IF(D468="産業",VLOOKUP(B468,[1]Rink!$C$84:$D$92,2,FALSE),IF(D468="建設",VLOOKUP(B468,[1]Rink!$C$95:$D$105,2,FALSE),IF(D468="教育文化",VLOOKUP(B468,[1]Rink!$C$108:$D$115,2,FALSE),IF(D468="議会",VLOOKUP(B468,[1]Rink!$C$118:$D$123,2,FALSE),IF(D468="消防",VLOOKUP(B468,[1]Rink!$C$126:$D$131,2,FALSE),(""))))))))&amp;IF(D468="水道",VLOOKUP(B468,[1]Rink!$C$134:$D$138,2,FALSE),IF(D468="水道",VLOOKUP(B468,[1]Rink!$C$134:$D$138,2,FALSE),IF(D468="委員会等",VLOOKUP(B468,[1]Rink!$C$141:$D$146,2,FALSE),(""))))</f>
        <v>下水道</v>
      </c>
      <c r="F468" s="100" t="s">
        <v>155</v>
      </c>
      <c r="G468" s="101" t="s">
        <v>147</v>
      </c>
      <c r="H468" s="274" t="str">
        <f t="shared" si="70"/>
        <v>10年保存</v>
      </c>
      <c r="I468" s="235" t="s">
        <v>1809</v>
      </c>
      <c r="J468" s="257">
        <v>1</v>
      </c>
      <c r="K468" s="275">
        <v>43922</v>
      </c>
      <c r="L468" s="237">
        <f t="shared" ref="L468:L469" si="73">IF(H468="10年保存",IF(K468="","",DATE(YEAR(K468)+10,MONTH(K468)-MONTH(1),DAY(31)+1)),IF(H468="5年保存",IF(K468="","",DATE(YEAR(K468)+5,MONTH(K468)-MONTH(1),DAY(31)+1)),IF(H468="2年保存",IF(K468="","",DATE(YEAR(K468)+2,MONTH(K468)-MONTH(1),DAY(31)+1)),(""))))</f>
        <v>47574</v>
      </c>
      <c r="M468" s="237"/>
      <c r="N468" s="276"/>
      <c r="O468" s="121"/>
      <c r="P468" s="121"/>
    </row>
    <row r="469" spans="1:17" ht="26.25" customHeight="1" x14ac:dyDescent="0.15">
      <c r="A469" s="143" t="s">
        <v>1847</v>
      </c>
      <c r="B469" s="101" t="s">
        <v>458</v>
      </c>
      <c r="C469" s="101" t="s">
        <v>455</v>
      </c>
      <c r="D469" s="98" t="s">
        <v>1859</v>
      </c>
      <c r="E469" s="99" t="s">
        <v>798</v>
      </c>
      <c r="F469" s="100" t="s">
        <v>155</v>
      </c>
      <c r="G469" s="101" t="s">
        <v>147</v>
      </c>
      <c r="H469" s="274" t="str">
        <f t="shared" si="70"/>
        <v>10年保存</v>
      </c>
      <c r="I469" s="235" t="s">
        <v>1810</v>
      </c>
      <c r="J469" s="257">
        <v>1</v>
      </c>
      <c r="K469" s="275">
        <v>44287</v>
      </c>
      <c r="L469" s="237">
        <f t="shared" si="73"/>
        <v>47939</v>
      </c>
      <c r="M469" s="237"/>
      <c r="N469" s="276"/>
      <c r="O469" s="121"/>
      <c r="P469" s="121"/>
    </row>
    <row r="470" spans="1:17" ht="26.85" customHeight="1" x14ac:dyDescent="0.15">
      <c r="A470" s="143" t="s">
        <v>1847</v>
      </c>
      <c r="B470" s="101" t="s">
        <v>458</v>
      </c>
      <c r="C470" s="101" t="s">
        <v>455</v>
      </c>
      <c r="D470" s="98" t="s">
        <v>1859</v>
      </c>
      <c r="E470" s="99" t="s">
        <v>798</v>
      </c>
      <c r="F470" s="100" t="s">
        <v>155</v>
      </c>
      <c r="G470" s="101" t="s">
        <v>147</v>
      </c>
      <c r="H470" s="274" t="str">
        <f t="shared" ref="H470" si="74">IF(G470="","",VLOOKUP(G470,$B$2:$C$5,2,FALSE))</f>
        <v>10年保存</v>
      </c>
      <c r="I470" s="235" t="s">
        <v>1823</v>
      </c>
      <c r="J470" s="257">
        <v>1</v>
      </c>
      <c r="K470" s="275">
        <v>44652</v>
      </c>
      <c r="L470" s="237">
        <f t="shared" ref="L470" si="75">IF(H470="10年保存",IF(K470="","",DATE(YEAR(K470)+10,MONTH(K470)-MONTH(1),DAY(31)+1)),IF(H470="5年保存",IF(K470="","",DATE(YEAR(K470)+5,MONTH(K470)-MONTH(1),DAY(31)+1)),IF(H470="2年保存",IF(K470="","",DATE(YEAR(K470)+2,MONTH(K470)-MONTH(1),DAY(31)+1)),(""))))</f>
        <v>48305</v>
      </c>
      <c r="M470" s="237"/>
      <c r="N470" s="276"/>
      <c r="O470" s="121"/>
      <c r="P470" s="121"/>
    </row>
    <row r="471" spans="1:17" ht="26.85" customHeight="1" x14ac:dyDescent="0.15">
      <c r="A471" s="143" t="s">
        <v>1847</v>
      </c>
      <c r="B471" s="101" t="s">
        <v>458</v>
      </c>
      <c r="C471" s="101" t="s">
        <v>455</v>
      </c>
      <c r="D471" s="98" t="s">
        <v>1855</v>
      </c>
      <c r="E471" s="99" t="s">
        <v>798</v>
      </c>
      <c r="F471" s="100" t="s">
        <v>155</v>
      </c>
      <c r="G471" s="101" t="s">
        <v>147</v>
      </c>
      <c r="H471" s="274" t="str">
        <f t="shared" ref="H471" si="76">IF(G471="","",VLOOKUP(G471,$B$2:$C$5,2,FALSE))</f>
        <v>10年保存</v>
      </c>
      <c r="I471" s="235" t="s">
        <v>1883</v>
      </c>
      <c r="J471" s="257">
        <v>1</v>
      </c>
      <c r="K471" s="275">
        <v>45017</v>
      </c>
      <c r="L471" s="237">
        <f t="shared" ref="L471" si="77">IF(H471="10年保存",IF(K471="","",DATE(YEAR(K471)+10,MONTH(K471)-MONTH(1),DAY(31)+1)),IF(H471="5年保存",IF(K471="","",DATE(YEAR(K471)+5,MONTH(K471)-MONTH(1),DAY(31)+1)),IF(H471="2年保存",IF(K471="","",DATE(YEAR(K471)+2,MONTH(K471)-MONTH(1),DAY(31)+1)),(""))))</f>
        <v>48670</v>
      </c>
      <c r="M471" s="237"/>
      <c r="N471" s="276"/>
      <c r="O471" s="121"/>
      <c r="P471" s="121"/>
    </row>
    <row r="472" spans="1:17" ht="26.85" customHeight="1" x14ac:dyDescent="0.15">
      <c r="A472" s="262" t="s">
        <v>1847</v>
      </c>
      <c r="B472" s="167" t="s">
        <v>458</v>
      </c>
      <c r="C472" s="167" t="s">
        <v>455</v>
      </c>
      <c r="D472" s="164" t="s">
        <v>1855</v>
      </c>
      <c r="E472" s="309" t="s">
        <v>798</v>
      </c>
      <c r="F472" s="166" t="s">
        <v>155</v>
      </c>
      <c r="G472" s="167" t="s">
        <v>147</v>
      </c>
      <c r="H472" s="168" t="str">
        <f t="shared" ref="H472" si="78">IF(G472="","",VLOOKUP(G472,$B$2:$C$5,2,FALSE))</f>
        <v>10年保存</v>
      </c>
      <c r="I472" s="310" t="s">
        <v>1919</v>
      </c>
      <c r="J472" s="311">
        <v>1</v>
      </c>
      <c r="K472" s="312">
        <v>45383</v>
      </c>
      <c r="L472" s="313">
        <f t="shared" ref="L472" si="79">IF(H472="10年保存",IF(K472="","",DATE(YEAR(K472)+10,MONTH(K472)-MONTH(1),DAY(31)+1)),IF(H472="5年保存",IF(K472="","",DATE(YEAR(K472)+5,MONTH(K472)-MONTH(1),DAY(31)+1)),IF(H472="2年保存",IF(K472="","",DATE(YEAR(K472)+2,MONTH(K472)-MONTH(1),DAY(31)+1)),(""))))</f>
        <v>49035</v>
      </c>
      <c r="M472" s="313"/>
      <c r="N472" s="314"/>
      <c r="O472" s="121"/>
      <c r="P472" s="121"/>
    </row>
    <row r="473" spans="1:17" s="272" customFormat="1" ht="26.85" customHeight="1" x14ac:dyDescent="0.15">
      <c r="A473" s="262" t="s">
        <v>1847</v>
      </c>
      <c r="B473" s="167" t="s">
        <v>458</v>
      </c>
      <c r="C473" s="167" t="s">
        <v>455</v>
      </c>
      <c r="D473" s="164" t="s">
        <v>1855</v>
      </c>
      <c r="E473" s="309" t="s">
        <v>798</v>
      </c>
      <c r="F473" s="166" t="s">
        <v>155</v>
      </c>
      <c r="G473" s="167" t="s">
        <v>147</v>
      </c>
      <c r="H473" s="168" t="str">
        <f t="shared" ref="H473" si="80">IF(G473="","",VLOOKUP(G473,$B$2:$C$5,2,FALSE))</f>
        <v>10年保存</v>
      </c>
      <c r="I473" s="310" t="s">
        <v>1941</v>
      </c>
      <c r="J473" s="311">
        <v>1</v>
      </c>
      <c r="K473" s="312">
        <v>45748</v>
      </c>
      <c r="L473" s="313">
        <f t="shared" ref="L473" si="81">IF(H473="10年保存",IF(K473="","",DATE(YEAR(K473)+10,MONTH(K473)-MONTH(1),DAY(31)+1)),IF(H473="5年保存",IF(K473="","",DATE(YEAR(K473)+5,MONTH(K473)-MONTH(1),DAY(31)+1)),IF(H473="2年保存",IF(K473="","",DATE(YEAR(K473)+2,MONTH(K473)-MONTH(1),DAY(31)+1)),(""))))</f>
        <v>49400</v>
      </c>
      <c r="M473" s="313"/>
      <c r="N473" s="314"/>
      <c r="O473" s="273"/>
      <c r="P473" s="273"/>
    </row>
    <row r="474" spans="1:17" ht="26.85" customHeight="1" x14ac:dyDescent="0.15">
      <c r="A474" s="143" t="s">
        <v>463</v>
      </c>
      <c r="B474" s="101" t="s">
        <v>461</v>
      </c>
      <c r="C474" s="101" t="s">
        <v>455</v>
      </c>
      <c r="D474" s="98" t="s">
        <v>759</v>
      </c>
      <c r="E474" s="99" t="s">
        <v>798</v>
      </c>
      <c r="F474" s="100" t="s">
        <v>155</v>
      </c>
      <c r="G474" s="101" t="s">
        <v>147</v>
      </c>
      <c r="H474" s="274" t="s">
        <v>151</v>
      </c>
      <c r="I474" s="235" t="s">
        <v>1629</v>
      </c>
      <c r="J474" s="257">
        <v>1</v>
      </c>
      <c r="K474" s="236">
        <v>42461</v>
      </c>
      <c r="L474" s="237">
        <f t="shared" si="71"/>
        <v>46113</v>
      </c>
      <c r="M474" s="237"/>
      <c r="N474" s="101"/>
      <c r="O474" s="121"/>
      <c r="P474" s="121">
        <v>28</v>
      </c>
      <c r="Q474" s="14">
        <f>COUNTIF($I$173:$I$549,I484)</f>
        <v>1</v>
      </c>
    </row>
    <row r="475" spans="1:17" ht="26.85" customHeight="1" x14ac:dyDescent="0.15">
      <c r="A475" s="143" t="s">
        <v>463</v>
      </c>
      <c r="B475" s="101" t="s">
        <v>461</v>
      </c>
      <c r="C475" s="101" t="s">
        <v>455</v>
      </c>
      <c r="D475" s="98" t="s">
        <v>759</v>
      </c>
      <c r="E475" s="99" t="s">
        <v>798</v>
      </c>
      <c r="F475" s="100" t="s">
        <v>155</v>
      </c>
      <c r="G475" s="101" t="s">
        <v>147</v>
      </c>
      <c r="H475" s="274" t="s">
        <v>151</v>
      </c>
      <c r="I475" s="235" t="s">
        <v>1630</v>
      </c>
      <c r="J475" s="257">
        <v>1</v>
      </c>
      <c r="K475" s="236">
        <v>42826</v>
      </c>
      <c r="L475" s="237">
        <f t="shared" si="71"/>
        <v>46478</v>
      </c>
      <c r="M475" s="237"/>
      <c r="N475" s="101"/>
      <c r="O475" s="121"/>
      <c r="P475" s="121"/>
      <c r="Q475" s="14">
        <f>COUNTIF($I$173:$I$549,I485)</f>
        <v>1</v>
      </c>
    </row>
    <row r="476" spans="1:17" ht="26.85" customHeight="1" x14ac:dyDescent="0.15">
      <c r="A476" s="143" t="s">
        <v>463</v>
      </c>
      <c r="B476" s="101" t="s">
        <v>461</v>
      </c>
      <c r="C476" s="101" t="s">
        <v>455</v>
      </c>
      <c r="D476" s="98" t="str">
        <f>IF(A476="","",VLOOKUP(A476,[1]Rink!$A$2:$B$17,2,FALSE))</f>
        <v>建設</v>
      </c>
      <c r="E476" s="99" t="str">
        <f>IF(D476="共通",VLOOKUP(B476,[1]Rink!$C$2:$D$5,2,FALSE),IF(D476="総務",VLOOKUP(B476,[1]Rink!$C$8:$D$16,2,FALSE),IF(D476="人事",VLOOKUP(B476,[1]Rink!$C$19:$D$24,2,FALSE),IF(D476="財務",VLOOKUP(B476,[1]Rink!$C$27:$D$35,2,FALSE),IF(D476="税務",VLOOKUP(B476,[1]Rink!$C$38:$D$44,2,FALSE),IF(D476="住民",VLOOKUP(B476,[1]Rink!$C$47:$D$54,2,FALSE),IF(D476="福祉",VLOOKUP(B476,[1]Rink!$C$57:$D$65,2,FALSE),(""))))))))&amp;IF(D476="保健",VLOOKUP(B476,[1]Rink!$C$68:$D$74,2,FALSE),IF(D476="環境",VLOOKUP(B476,[1]Rink!$C$77:$D$81,2,FALSE),IF(D476="産業",VLOOKUP(B476,[1]Rink!$C$84:$D$92,2,FALSE),IF(D476="建設",VLOOKUP(B476,[1]Rink!$C$95:$D$105,2,FALSE),IF(D476="教育文化",VLOOKUP(B476,[1]Rink!$C$108:$D$115,2,FALSE),IF(D476="議会",VLOOKUP(B476,[1]Rink!$C$118:$D$123,2,FALSE),IF(D476="消防",VLOOKUP(B476,[1]Rink!$C$126:$D$131,2,FALSE),(""))))))))&amp;IF(D476="水道",VLOOKUP(B476,[1]Rink!$C$134:$D$138,2,FALSE),IF(D476="水道",VLOOKUP(B476,[1]Rink!$C$134:$D$138,2,FALSE),IF(D476="委員会等",VLOOKUP(B476,[1]Rink!$C$141:$D$146,2,FALSE),(""))))</f>
        <v>下水道</v>
      </c>
      <c r="F476" s="100" t="s">
        <v>155</v>
      </c>
      <c r="G476" s="101" t="s">
        <v>147</v>
      </c>
      <c r="H476" s="274" t="str">
        <f t="shared" ref="H476:H477" si="82">IF(G476="","",VLOOKUP(G476,$B$2:$C$5,2,FALSE))</f>
        <v>10年保存</v>
      </c>
      <c r="I476" s="235" t="s">
        <v>1688</v>
      </c>
      <c r="J476" s="257">
        <v>1</v>
      </c>
      <c r="K476" s="275">
        <v>43191</v>
      </c>
      <c r="L476" s="237">
        <f t="shared" ref="L476:L492" si="83">IF(H476="10年保存",IF(K476="","",DATE(YEAR(K476)+10,MONTH(K476)-MONTH(1),DAY(31)+1)),IF(H476="5年保存",IF(K476="","",DATE(YEAR(K476)+5,MONTH(K476)-MONTH(1),DAY(31)+1)),IF(H476="2年保存",IF(K476="","",DATE(YEAR(K476)+2,MONTH(K476)-MONTH(1),DAY(31)+1)),(""))))</f>
        <v>46844</v>
      </c>
      <c r="M476" s="237"/>
      <c r="N476" s="276"/>
      <c r="O476" s="121"/>
      <c r="P476" s="121">
        <v>28</v>
      </c>
      <c r="Q476" s="14">
        <f>COUNTIF($I$173:$I$549,I486)</f>
        <v>1</v>
      </c>
    </row>
    <row r="477" spans="1:17" ht="26.85" customHeight="1" x14ac:dyDescent="0.15">
      <c r="A477" s="143" t="s">
        <v>463</v>
      </c>
      <c r="B477" s="101" t="s">
        <v>461</v>
      </c>
      <c r="C477" s="101" t="s">
        <v>455</v>
      </c>
      <c r="D477" s="98" t="str">
        <f>IF(A477="","",VLOOKUP(A477,[1]Rink!$A$2:$B$17,2,FALSE))</f>
        <v>建設</v>
      </c>
      <c r="E477" s="99" t="str">
        <f>IF(D477="共通",VLOOKUP(B477,[1]Rink!$C$2:$D$5,2,FALSE),IF(D477="総務",VLOOKUP(B477,[1]Rink!$C$8:$D$16,2,FALSE),IF(D477="人事",VLOOKUP(B477,[1]Rink!$C$19:$D$24,2,FALSE),IF(D477="財務",VLOOKUP(B477,[1]Rink!$C$27:$D$35,2,FALSE),IF(D477="税務",VLOOKUP(B477,[1]Rink!$C$38:$D$44,2,FALSE),IF(D477="住民",VLOOKUP(B477,[1]Rink!$C$47:$D$54,2,FALSE),IF(D477="福祉",VLOOKUP(B477,[1]Rink!$C$57:$D$65,2,FALSE),(""))))))))&amp;IF(D477="保健",VLOOKUP(B477,[1]Rink!$C$68:$D$74,2,FALSE),IF(D477="環境",VLOOKUP(B477,[1]Rink!$C$77:$D$81,2,FALSE),IF(D477="産業",VLOOKUP(B477,[1]Rink!$C$84:$D$92,2,FALSE),IF(D477="建設",VLOOKUP(B477,[1]Rink!$C$95:$D$105,2,FALSE),IF(D477="教育文化",VLOOKUP(B477,[1]Rink!$C$108:$D$115,2,FALSE),IF(D477="議会",VLOOKUP(B477,[1]Rink!$C$118:$D$123,2,FALSE),IF(D477="消防",VLOOKUP(B477,[1]Rink!$C$126:$D$131,2,FALSE),(""))))))))&amp;IF(D477="水道",VLOOKUP(B477,[1]Rink!$C$134:$D$138,2,FALSE),IF(D477="水道",VLOOKUP(B477,[1]Rink!$C$134:$D$138,2,FALSE),IF(D477="委員会等",VLOOKUP(B477,[1]Rink!$C$141:$D$146,2,FALSE),(""))))</f>
        <v>下水道</v>
      </c>
      <c r="F477" s="100" t="s">
        <v>155</v>
      </c>
      <c r="G477" s="101" t="s">
        <v>147</v>
      </c>
      <c r="H477" s="274" t="str">
        <f t="shared" si="82"/>
        <v>10年保存</v>
      </c>
      <c r="I477" s="235" t="s">
        <v>1722</v>
      </c>
      <c r="J477" s="257">
        <v>2</v>
      </c>
      <c r="K477" s="275">
        <v>43556</v>
      </c>
      <c r="L477" s="237">
        <f t="shared" ref="L477" si="84">IF(H477="10年保存",IF(K477="","",DATE(YEAR(K477)+10,MONTH(K477)-MONTH(1),DAY(31)+1)),IF(H477="5年保存",IF(K477="","",DATE(YEAR(K477)+5,MONTH(K477)-MONTH(1),DAY(31)+1)),IF(H477="2年保存",IF(K477="","",DATE(YEAR(K477)+2,MONTH(K477)-MONTH(1),DAY(31)+1)),(""))))</f>
        <v>47209</v>
      </c>
      <c r="M477" s="237"/>
      <c r="N477" s="276"/>
      <c r="O477" s="121"/>
      <c r="P477" s="121">
        <v>28</v>
      </c>
      <c r="Q477" s="14">
        <f>COUNTIF($I$173:$I$549,I487)</f>
        <v>1</v>
      </c>
    </row>
    <row r="478" spans="1:17" ht="26.85" customHeight="1" x14ac:dyDescent="0.15">
      <c r="A478" s="143" t="s">
        <v>463</v>
      </c>
      <c r="B478" s="101" t="s">
        <v>461</v>
      </c>
      <c r="C478" s="101" t="s">
        <v>455</v>
      </c>
      <c r="D478" s="98" t="str">
        <f>IF(A478="","",VLOOKUP(A478,[1]Rink!$A$2:$B$17,2,FALSE))</f>
        <v>建設</v>
      </c>
      <c r="E478" s="99" t="str">
        <f>IF(D478="共通",VLOOKUP(B478,[1]Rink!$C$2:$D$5,2,FALSE),IF(D478="総務",VLOOKUP(B478,[1]Rink!$C$8:$D$16,2,FALSE),IF(D478="人事",VLOOKUP(B478,[1]Rink!$C$19:$D$24,2,FALSE),IF(D478="財務",VLOOKUP(B478,[1]Rink!$C$27:$D$35,2,FALSE),IF(D478="税務",VLOOKUP(B478,[1]Rink!$C$38:$D$44,2,FALSE),IF(D478="住民",VLOOKUP(B478,[1]Rink!$C$47:$D$54,2,FALSE),IF(D478="福祉",VLOOKUP(B478,[1]Rink!$C$57:$D$65,2,FALSE),(""))))))))&amp;IF(D478="保健",VLOOKUP(B478,[1]Rink!$C$68:$D$74,2,FALSE),IF(D478="環境",VLOOKUP(B478,[1]Rink!$C$77:$D$81,2,FALSE),IF(D478="産業",VLOOKUP(B478,[1]Rink!$C$84:$D$92,2,FALSE),IF(D478="建設",VLOOKUP(B478,[1]Rink!$C$95:$D$105,2,FALSE),IF(D478="教育文化",VLOOKUP(B478,[1]Rink!$C$108:$D$115,2,FALSE),IF(D478="議会",VLOOKUP(B478,[1]Rink!$C$118:$D$123,2,FALSE),IF(D478="消防",VLOOKUP(B478,[1]Rink!$C$126:$D$131,2,FALSE),(""))))))))&amp;IF(D478="水道",VLOOKUP(B478,[1]Rink!$C$134:$D$138,2,FALSE),IF(D478="水道",VLOOKUP(B478,[1]Rink!$C$134:$D$138,2,FALSE),IF(D478="委員会等",VLOOKUP(B478,[1]Rink!$C$141:$D$146,2,FALSE),(""))))</f>
        <v>下水道</v>
      </c>
      <c r="F478" s="100" t="s">
        <v>155</v>
      </c>
      <c r="G478" s="101" t="s">
        <v>147</v>
      </c>
      <c r="H478" s="274" t="str">
        <f t="shared" ref="H478:H479" si="85">IF(G478="","",VLOOKUP(G478,$B$2:$C$5,2,FALSE))</f>
        <v>10年保存</v>
      </c>
      <c r="I478" s="235" t="s">
        <v>1738</v>
      </c>
      <c r="J478" s="257">
        <v>2</v>
      </c>
      <c r="K478" s="275">
        <v>43922</v>
      </c>
      <c r="L478" s="237">
        <f t="shared" ref="L478:L479" si="86">IF(H478="10年保存",IF(K478="","",DATE(YEAR(K478)+10,MONTH(K478)-MONTH(1),DAY(31)+1)),IF(H478="5年保存",IF(K478="","",DATE(YEAR(K478)+5,MONTH(K478)-MONTH(1),DAY(31)+1)),IF(H478="2年保存",IF(K478="","",DATE(YEAR(K478)+2,MONTH(K478)-MONTH(1),DAY(31)+1)),(""))))</f>
        <v>47574</v>
      </c>
      <c r="M478" s="237"/>
      <c r="N478" s="276"/>
      <c r="O478" s="121"/>
      <c r="P478" s="121"/>
    </row>
    <row r="479" spans="1:17" ht="26.85" customHeight="1" x14ac:dyDescent="0.15">
      <c r="A479" s="143" t="s">
        <v>1847</v>
      </c>
      <c r="B479" s="101" t="s">
        <v>458</v>
      </c>
      <c r="C479" s="101" t="s">
        <v>455</v>
      </c>
      <c r="D479" s="98" t="s">
        <v>1859</v>
      </c>
      <c r="E479" s="99" t="s">
        <v>798</v>
      </c>
      <c r="F479" s="100" t="s">
        <v>155</v>
      </c>
      <c r="G479" s="101" t="s">
        <v>147</v>
      </c>
      <c r="H479" s="274" t="str">
        <f t="shared" si="85"/>
        <v>10年保存</v>
      </c>
      <c r="I479" s="235" t="s">
        <v>1808</v>
      </c>
      <c r="J479" s="257">
        <v>2</v>
      </c>
      <c r="K479" s="275">
        <v>44287</v>
      </c>
      <c r="L479" s="237">
        <f t="shared" si="86"/>
        <v>47939</v>
      </c>
      <c r="M479" s="237"/>
      <c r="N479" s="276"/>
      <c r="O479" s="121"/>
      <c r="P479" s="121"/>
    </row>
    <row r="480" spans="1:17" ht="26.85" customHeight="1" x14ac:dyDescent="0.15">
      <c r="A480" s="143" t="s">
        <v>1847</v>
      </c>
      <c r="B480" s="101" t="s">
        <v>458</v>
      </c>
      <c r="C480" s="101" t="s">
        <v>455</v>
      </c>
      <c r="D480" s="98" t="s">
        <v>1859</v>
      </c>
      <c r="E480" s="99" t="s">
        <v>798</v>
      </c>
      <c r="F480" s="100" t="s">
        <v>155</v>
      </c>
      <c r="G480" s="101" t="s">
        <v>147</v>
      </c>
      <c r="H480" s="274" t="str">
        <f t="shared" ref="H480" si="87">IF(G480="","",VLOOKUP(G480,$B$2:$C$5,2,FALSE))</f>
        <v>10年保存</v>
      </c>
      <c r="I480" s="235" t="s">
        <v>1824</v>
      </c>
      <c r="J480" s="257">
        <v>1</v>
      </c>
      <c r="K480" s="275">
        <v>44652</v>
      </c>
      <c r="L480" s="237">
        <f t="shared" ref="L480" si="88">IF(H480="10年保存",IF(K480="","",DATE(YEAR(K480)+10,MONTH(K480)-MONTH(1),DAY(31)+1)),IF(H480="5年保存",IF(K480="","",DATE(YEAR(K480)+5,MONTH(K480)-MONTH(1),DAY(31)+1)),IF(H480="2年保存",IF(K480="","",DATE(YEAR(K480)+2,MONTH(K480)-MONTH(1),DAY(31)+1)),(""))))</f>
        <v>48305</v>
      </c>
      <c r="M480" s="237"/>
      <c r="N480" s="276"/>
      <c r="O480" s="121"/>
      <c r="P480" s="121"/>
    </row>
    <row r="481" spans="1:17" ht="26.85" customHeight="1" x14ac:dyDescent="0.15">
      <c r="A481" s="143" t="s">
        <v>1847</v>
      </c>
      <c r="B481" s="101" t="s">
        <v>458</v>
      </c>
      <c r="C481" s="101" t="s">
        <v>455</v>
      </c>
      <c r="D481" s="98" t="s">
        <v>1855</v>
      </c>
      <c r="E481" s="99" t="s">
        <v>798</v>
      </c>
      <c r="F481" s="100" t="s">
        <v>155</v>
      </c>
      <c r="G481" s="101" t="s">
        <v>147</v>
      </c>
      <c r="H481" s="274" t="str">
        <f t="shared" ref="H481" si="89">IF(G481="","",VLOOKUP(G481,$B$2:$C$5,2,FALSE))</f>
        <v>10年保存</v>
      </c>
      <c r="I481" s="235" t="s">
        <v>1884</v>
      </c>
      <c r="J481" s="257">
        <v>1</v>
      </c>
      <c r="K481" s="275">
        <v>45017</v>
      </c>
      <c r="L481" s="237">
        <f t="shared" ref="L481" si="90">IF(H481="10年保存",IF(K481="","",DATE(YEAR(K481)+10,MONTH(K481)-MONTH(1),DAY(31)+1)),IF(H481="5年保存",IF(K481="","",DATE(YEAR(K481)+5,MONTH(K481)-MONTH(1),DAY(31)+1)),IF(H481="2年保存",IF(K481="","",DATE(YEAR(K481)+2,MONTH(K481)-MONTH(1),DAY(31)+1)),(""))))</f>
        <v>48670</v>
      </c>
      <c r="M481" s="237"/>
      <c r="N481" s="276"/>
      <c r="O481" s="121"/>
      <c r="P481" s="121"/>
    </row>
    <row r="482" spans="1:17" ht="26.85" customHeight="1" x14ac:dyDescent="0.15">
      <c r="A482" s="262" t="s">
        <v>1847</v>
      </c>
      <c r="B482" s="167" t="s">
        <v>458</v>
      </c>
      <c r="C482" s="167" t="s">
        <v>455</v>
      </c>
      <c r="D482" s="164" t="s">
        <v>1855</v>
      </c>
      <c r="E482" s="309" t="s">
        <v>798</v>
      </c>
      <c r="F482" s="166" t="s">
        <v>155</v>
      </c>
      <c r="G482" s="167" t="s">
        <v>147</v>
      </c>
      <c r="H482" s="168" t="str">
        <f t="shared" ref="H482" si="91">IF(G482="","",VLOOKUP(G482,$B$2:$C$5,2,FALSE))</f>
        <v>10年保存</v>
      </c>
      <c r="I482" s="310" t="s">
        <v>1920</v>
      </c>
      <c r="J482" s="311">
        <v>1</v>
      </c>
      <c r="K482" s="312">
        <v>45383</v>
      </c>
      <c r="L482" s="313">
        <f t="shared" ref="L482" si="92">IF(H482="10年保存",IF(K482="","",DATE(YEAR(K482)+10,MONTH(K482)-MONTH(1),DAY(31)+1)),IF(H482="5年保存",IF(K482="","",DATE(YEAR(K482)+5,MONTH(K482)-MONTH(1),DAY(31)+1)),IF(H482="2年保存",IF(K482="","",DATE(YEAR(K482)+2,MONTH(K482)-MONTH(1),DAY(31)+1)),(""))))</f>
        <v>49035</v>
      </c>
      <c r="M482" s="313"/>
      <c r="N482" s="314"/>
      <c r="O482" s="121"/>
      <c r="P482" s="121"/>
    </row>
    <row r="483" spans="1:17" s="272" customFormat="1" ht="26.85" customHeight="1" x14ac:dyDescent="0.15">
      <c r="A483" s="262" t="s">
        <v>1847</v>
      </c>
      <c r="B483" s="167" t="s">
        <v>458</v>
      </c>
      <c r="C483" s="167" t="s">
        <v>455</v>
      </c>
      <c r="D483" s="164" t="s">
        <v>1855</v>
      </c>
      <c r="E483" s="309" t="s">
        <v>798</v>
      </c>
      <c r="F483" s="166" t="s">
        <v>155</v>
      </c>
      <c r="G483" s="167" t="s">
        <v>147</v>
      </c>
      <c r="H483" s="168" t="str">
        <f t="shared" ref="H483" si="93">IF(G483="","",VLOOKUP(G483,$B$2:$C$5,2,FALSE))</f>
        <v>10年保存</v>
      </c>
      <c r="I483" s="310" t="s">
        <v>1942</v>
      </c>
      <c r="J483" s="311">
        <v>1</v>
      </c>
      <c r="K483" s="312">
        <v>45748</v>
      </c>
      <c r="L483" s="313">
        <f t="shared" ref="L483" si="94">IF(H483="10年保存",IF(K483="","",DATE(YEAR(K483)+10,MONTH(K483)-MONTH(1),DAY(31)+1)),IF(H483="5年保存",IF(K483="","",DATE(YEAR(K483)+5,MONTH(K483)-MONTH(1),DAY(31)+1)),IF(H483="2年保存",IF(K483="","",DATE(YEAR(K483)+2,MONTH(K483)-MONTH(1),DAY(31)+1)),(""))))</f>
        <v>49400</v>
      </c>
      <c r="M483" s="313"/>
      <c r="N483" s="314"/>
      <c r="O483" s="273"/>
      <c r="P483" s="273"/>
    </row>
    <row r="484" spans="1:17" ht="26.85" hidden="1" customHeight="1" x14ac:dyDescent="0.15">
      <c r="A484" s="143" t="s">
        <v>463</v>
      </c>
      <c r="B484" s="101" t="s">
        <v>461</v>
      </c>
      <c r="C484" s="101" t="s">
        <v>455</v>
      </c>
      <c r="D484" s="98" t="s">
        <v>759</v>
      </c>
      <c r="E484" s="99" t="s">
        <v>798</v>
      </c>
      <c r="F484" s="100" t="s">
        <v>155</v>
      </c>
      <c r="G484" s="101" t="s">
        <v>147</v>
      </c>
      <c r="H484" s="274" t="s">
        <v>1453</v>
      </c>
      <c r="I484" s="235" t="s">
        <v>1492</v>
      </c>
      <c r="J484" s="257">
        <v>1</v>
      </c>
      <c r="K484" s="236">
        <v>40634</v>
      </c>
      <c r="L484" s="237">
        <f t="shared" si="83"/>
        <v>44287</v>
      </c>
      <c r="M484" s="236">
        <v>44526</v>
      </c>
      <c r="N484" s="101"/>
      <c r="O484" s="121"/>
      <c r="P484" s="121"/>
    </row>
    <row r="485" spans="1:17" ht="26.85" hidden="1" customHeight="1" x14ac:dyDescent="0.15">
      <c r="A485" s="143" t="s">
        <v>463</v>
      </c>
      <c r="B485" s="101" t="s">
        <v>461</v>
      </c>
      <c r="C485" s="101" t="s">
        <v>455</v>
      </c>
      <c r="D485" s="98" t="s">
        <v>759</v>
      </c>
      <c r="E485" s="99" t="s">
        <v>798</v>
      </c>
      <c r="F485" s="100" t="s">
        <v>155</v>
      </c>
      <c r="G485" s="101" t="s">
        <v>147</v>
      </c>
      <c r="H485" s="274" t="s">
        <v>1453</v>
      </c>
      <c r="I485" s="235" t="s">
        <v>855</v>
      </c>
      <c r="J485" s="257">
        <v>1</v>
      </c>
      <c r="K485" s="236">
        <v>38718</v>
      </c>
      <c r="L485" s="236">
        <v>41730</v>
      </c>
      <c r="M485" s="237">
        <v>42956</v>
      </c>
      <c r="N485" s="101"/>
      <c r="O485" s="121"/>
      <c r="P485" s="121">
        <v>28</v>
      </c>
      <c r="Q485" s="14">
        <f t="shared" ref="Q485:Q509" si="95">COUNTIF($I$173:$I$549,I489)</f>
        <v>1</v>
      </c>
    </row>
    <row r="486" spans="1:17" ht="26.85" hidden="1" customHeight="1" x14ac:dyDescent="0.15">
      <c r="A486" s="143" t="s">
        <v>463</v>
      </c>
      <c r="B486" s="101" t="s">
        <v>461</v>
      </c>
      <c r="C486" s="101" t="s">
        <v>455</v>
      </c>
      <c r="D486" s="98" t="s">
        <v>759</v>
      </c>
      <c r="E486" s="99" t="s">
        <v>798</v>
      </c>
      <c r="F486" s="100" t="s">
        <v>155</v>
      </c>
      <c r="G486" s="101" t="s">
        <v>147</v>
      </c>
      <c r="H486" s="274" t="s">
        <v>1453</v>
      </c>
      <c r="I486" s="235" t="s">
        <v>1489</v>
      </c>
      <c r="J486" s="257">
        <v>1</v>
      </c>
      <c r="K486" s="236">
        <v>40634</v>
      </c>
      <c r="L486" s="237">
        <f t="shared" si="83"/>
        <v>44287</v>
      </c>
      <c r="M486" s="236">
        <v>44526</v>
      </c>
      <c r="N486" s="101"/>
      <c r="O486" s="121"/>
      <c r="P486" s="121">
        <v>28</v>
      </c>
      <c r="Q486" s="14">
        <f t="shared" si="95"/>
        <v>1</v>
      </c>
    </row>
    <row r="487" spans="1:17" ht="26.85" customHeight="1" x14ac:dyDescent="0.15">
      <c r="A487" s="143" t="s">
        <v>463</v>
      </c>
      <c r="B487" s="101" t="s">
        <v>461</v>
      </c>
      <c r="C487" s="101" t="s">
        <v>455</v>
      </c>
      <c r="D487" s="98" t="s">
        <v>759</v>
      </c>
      <c r="E487" s="99" t="s">
        <v>798</v>
      </c>
      <c r="F487" s="100" t="s">
        <v>155</v>
      </c>
      <c r="G487" s="101" t="s">
        <v>147</v>
      </c>
      <c r="H487" s="274" t="s">
        <v>151</v>
      </c>
      <c r="I487" s="235" t="s">
        <v>1631</v>
      </c>
      <c r="J487" s="257">
        <v>1</v>
      </c>
      <c r="K487" s="236">
        <v>42826</v>
      </c>
      <c r="L487" s="237">
        <f t="shared" si="83"/>
        <v>46478</v>
      </c>
      <c r="M487" s="237"/>
      <c r="N487" s="101"/>
      <c r="O487" s="121"/>
      <c r="P487" s="121">
        <v>28</v>
      </c>
      <c r="Q487" s="14">
        <f t="shared" si="95"/>
        <v>1</v>
      </c>
    </row>
    <row r="488" spans="1:17" ht="26.85" customHeight="1" x14ac:dyDescent="0.15">
      <c r="A488" s="143" t="s">
        <v>463</v>
      </c>
      <c r="B488" s="101" t="s">
        <v>461</v>
      </c>
      <c r="C488" s="101" t="s">
        <v>455</v>
      </c>
      <c r="D488" s="98" t="str">
        <f>IF(A488="","",VLOOKUP(A488,[1]Rink!$A$2:$B$17,2,FALSE))</f>
        <v>建設</v>
      </c>
      <c r="E488" s="99" t="str">
        <f>IF(D488="共通",VLOOKUP(B488,[1]Rink!$C$2:$D$5,2,FALSE),IF(D488="総務",VLOOKUP(B488,[1]Rink!$C$8:$D$16,2,FALSE),IF(D488="人事",VLOOKUP(B488,[1]Rink!$C$19:$D$24,2,FALSE),IF(D488="財務",VLOOKUP(B488,[1]Rink!$C$27:$D$35,2,FALSE),IF(D488="税務",VLOOKUP(B488,[1]Rink!$C$38:$D$44,2,FALSE),IF(D488="住民",VLOOKUP(B488,[1]Rink!$C$47:$D$54,2,FALSE),IF(D488="福祉",VLOOKUP(B488,[1]Rink!$C$57:$D$65,2,FALSE),(""))))))))&amp;IF(D488="保健",VLOOKUP(B488,[1]Rink!$C$68:$D$74,2,FALSE),IF(D488="環境",VLOOKUP(B488,[1]Rink!$C$77:$D$81,2,FALSE),IF(D488="産業",VLOOKUP(B488,[1]Rink!$C$84:$D$92,2,FALSE),IF(D488="建設",VLOOKUP(B488,[1]Rink!$C$95:$D$105,2,FALSE),IF(D488="教育文化",VLOOKUP(B488,[1]Rink!$C$108:$D$115,2,FALSE),IF(D488="議会",VLOOKUP(B488,[1]Rink!$C$118:$D$123,2,FALSE),IF(D488="消防",VLOOKUP(B488,[1]Rink!$C$126:$D$131,2,FALSE),(""))))))))&amp;IF(D488="水道",VLOOKUP(B488,[1]Rink!$C$134:$D$138,2,FALSE),IF(D488="水道",VLOOKUP(B488,[1]Rink!$C$134:$D$138,2,FALSE),IF(D488="委員会等",VLOOKUP(B488,[1]Rink!$C$141:$D$146,2,FALSE),(""))))</f>
        <v>下水道</v>
      </c>
      <c r="F488" s="100" t="s">
        <v>155</v>
      </c>
      <c r="G488" s="101" t="s">
        <v>147</v>
      </c>
      <c r="H488" s="274" t="str">
        <f t="shared" ref="H488" si="96">IF(G488="","",VLOOKUP(G488,$B$2:$C$5,2,FALSE))</f>
        <v>10年保存</v>
      </c>
      <c r="I488" s="235" t="s">
        <v>1689</v>
      </c>
      <c r="J488" s="257">
        <v>1</v>
      </c>
      <c r="K488" s="236">
        <v>43191</v>
      </c>
      <c r="L488" s="237">
        <f t="shared" si="83"/>
        <v>46844</v>
      </c>
      <c r="M488" s="237"/>
      <c r="N488" s="101"/>
      <c r="O488" s="121"/>
      <c r="P488" s="121">
        <v>28</v>
      </c>
      <c r="Q488" s="14">
        <f t="shared" si="95"/>
        <v>1</v>
      </c>
    </row>
    <row r="489" spans="1:17" ht="26.85" customHeight="1" x14ac:dyDescent="0.15">
      <c r="A489" s="143" t="s">
        <v>463</v>
      </c>
      <c r="B489" s="101" t="s">
        <v>461</v>
      </c>
      <c r="C489" s="101" t="s">
        <v>455</v>
      </c>
      <c r="D489" s="98" t="s">
        <v>759</v>
      </c>
      <c r="E489" s="99" t="s">
        <v>798</v>
      </c>
      <c r="F489" s="100" t="s">
        <v>155</v>
      </c>
      <c r="G489" s="101" t="s">
        <v>147</v>
      </c>
      <c r="H489" s="274" t="s">
        <v>1453</v>
      </c>
      <c r="I489" s="235" t="s">
        <v>1476</v>
      </c>
      <c r="J489" s="257">
        <v>1</v>
      </c>
      <c r="K489" s="236">
        <v>40269</v>
      </c>
      <c r="L489" s="237">
        <f t="shared" si="83"/>
        <v>43922</v>
      </c>
      <c r="M489" s="237"/>
      <c r="N489" s="101"/>
      <c r="O489" s="121"/>
      <c r="P489" s="121">
        <v>28</v>
      </c>
      <c r="Q489" s="14">
        <f t="shared" si="95"/>
        <v>1</v>
      </c>
    </row>
    <row r="490" spans="1:17" ht="26.85" hidden="1" customHeight="1" x14ac:dyDescent="0.15">
      <c r="A490" s="143" t="s">
        <v>463</v>
      </c>
      <c r="B490" s="101" t="s">
        <v>461</v>
      </c>
      <c r="C490" s="101" t="s">
        <v>455</v>
      </c>
      <c r="D490" s="98" t="s">
        <v>759</v>
      </c>
      <c r="E490" s="99" t="s">
        <v>798</v>
      </c>
      <c r="F490" s="100" t="s">
        <v>155</v>
      </c>
      <c r="G490" s="101" t="s">
        <v>147</v>
      </c>
      <c r="H490" s="274" t="s">
        <v>1453</v>
      </c>
      <c r="I490" s="235" t="s">
        <v>1490</v>
      </c>
      <c r="J490" s="257">
        <v>1</v>
      </c>
      <c r="K490" s="236">
        <v>40634</v>
      </c>
      <c r="L490" s="237">
        <f t="shared" si="83"/>
        <v>44287</v>
      </c>
      <c r="M490" s="236">
        <v>44526</v>
      </c>
      <c r="N490" s="101"/>
      <c r="O490" s="121"/>
      <c r="P490" s="121"/>
      <c r="Q490" s="14">
        <f t="shared" si="95"/>
        <v>1</v>
      </c>
    </row>
    <row r="491" spans="1:17" ht="26.85" hidden="1" customHeight="1" x14ac:dyDescent="0.15">
      <c r="A491" s="143" t="s">
        <v>463</v>
      </c>
      <c r="B491" s="101" t="s">
        <v>461</v>
      </c>
      <c r="C491" s="101" t="s">
        <v>455</v>
      </c>
      <c r="D491" s="98" t="s">
        <v>759</v>
      </c>
      <c r="E491" s="99" t="s">
        <v>798</v>
      </c>
      <c r="F491" s="100" t="s">
        <v>155</v>
      </c>
      <c r="G491" s="101" t="s">
        <v>147</v>
      </c>
      <c r="H491" s="274" t="s">
        <v>1453</v>
      </c>
      <c r="I491" s="235" t="s">
        <v>1491</v>
      </c>
      <c r="J491" s="257">
        <v>1</v>
      </c>
      <c r="K491" s="236">
        <v>38808</v>
      </c>
      <c r="L491" s="236">
        <v>42461</v>
      </c>
      <c r="M491" s="237">
        <v>42956</v>
      </c>
      <c r="N491" s="101"/>
      <c r="O491" s="121"/>
      <c r="P491" s="121">
        <v>28</v>
      </c>
      <c r="Q491" s="14">
        <f t="shared" si="95"/>
        <v>1</v>
      </c>
    </row>
    <row r="492" spans="1:17" ht="26.85" hidden="1" customHeight="1" x14ac:dyDescent="0.15">
      <c r="A492" s="143" t="s">
        <v>463</v>
      </c>
      <c r="B492" s="101" t="s">
        <v>461</v>
      </c>
      <c r="C492" s="101" t="s">
        <v>455</v>
      </c>
      <c r="D492" s="98" t="s">
        <v>759</v>
      </c>
      <c r="E492" s="99" t="s">
        <v>798</v>
      </c>
      <c r="F492" s="100" t="s">
        <v>155</v>
      </c>
      <c r="G492" s="101" t="s">
        <v>147</v>
      </c>
      <c r="H492" s="274" t="s">
        <v>1453</v>
      </c>
      <c r="I492" s="235" t="s">
        <v>1493</v>
      </c>
      <c r="J492" s="257">
        <v>1</v>
      </c>
      <c r="K492" s="236">
        <v>40634</v>
      </c>
      <c r="L492" s="237">
        <f t="shared" si="83"/>
        <v>44287</v>
      </c>
      <c r="M492" s="236">
        <v>44526</v>
      </c>
      <c r="N492" s="101"/>
      <c r="O492" s="121"/>
      <c r="P492" s="121">
        <v>28</v>
      </c>
      <c r="Q492" s="14">
        <f t="shared" si="95"/>
        <v>1</v>
      </c>
    </row>
    <row r="493" spans="1:17" ht="26.85" hidden="1" customHeight="1" x14ac:dyDescent="0.15">
      <c r="A493" s="143" t="s">
        <v>463</v>
      </c>
      <c r="B493" s="101" t="s">
        <v>461</v>
      </c>
      <c r="C493" s="101" t="s">
        <v>455</v>
      </c>
      <c r="D493" s="98" t="s">
        <v>759</v>
      </c>
      <c r="E493" s="99" t="s">
        <v>798</v>
      </c>
      <c r="F493" s="100" t="s">
        <v>155</v>
      </c>
      <c r="G493" s="101" t="s">
        <v>147</v>
      </c>
      <c r="H493" s="274" t="s">
        <v>1453</v>
      </c>
      <c r="I493" s="235" t="s">
        <v>1494</v>
      </c>
      <c r="J493" s="257">
        <v>1</v>
      </c>
      <c r="K493" s="236">
        <v>39173</v>
      </c>
      <c r="L493" s="236">
        <v>42826</v>
      </c>
      <c r="M493" s="237">
        <v>42956</v>
      </c>
      <c r="N493" s="101"/>
      <c r="O493" s="121"/>
      <c r="P493" s="121">
        <v>28</v>
      </c>
      <c r="Q493" s="14">
        <f t="shared" si="95"/>
        <v>1</v>
      </c>
    </row>
    <row r="494" spans="1:17" ht="26.25" customHeight="1" x14ac:dyDescent="0.15">
      <c r="A494" s="143" t="s">
        <v>463</v>
      </c>
      <c r="B494" s="101" t="s">
        <v>461</v>
      </c>
      <c r="C494" s="101" t="s">
        <v>455</v>
      </c>
      <c r="D494" s="98" t="str">
        <f>IF(A494="","",VLOOKUP(A494,[1]Rink!$A$2:$B$17,2,FALSE))</f>
        <v>建設</v>
      </c>
      <c r="E494" s="99" t="str">
        <f>IF(D494="共通",VLOOKUP(B494,[1]Rink!$C$2:$D$5,2,FALSE),IF(D494="総務",VLOOKUP(B494,[1]Rink!$C$8:$D$16,2,FALSE),IF(D494="人事",VLOOKUP(B494,[1]Rink!$C$19:$D$24,2,FALSE),IF(D494="財務",VLOOKUP(B494,[1]Rink!$C$27:$D$35,2,FALSE),IF(D494="税務",VLOOKUP(B494,[1]Rink!$C$38:$D$44,2,FALSE),IF(D494="住民",VLOOKUP(B494,[1]Rink!$C$47:$D$54,2,FALSE),IF(D494="福祉",VLOOKUP(B494,[1]Rink!$C$57:$D$65,2,FALSE),(""))))))))&amp;IF(D494="保健",VLOOKUP(B494,[1]Rink!$C$68:$D$74,2,FALSE),IF(D494="環境",VLOOKUP(B494,[1]Rink!$C$77:$D$81,2,FALSE),IF(D494="産業",VLOOKUP(B494,[1]Rink!$C$84:$D$92,2,FALSE),IF(D494="建設",VLOOKUP(B494,[1]Rink!$C$95:$D$105,2,FALSE),IF(D494="教育文化",VLOOKUP(B494,[1]Rink!$C$108:$D$115,2,FALSE),IF(D494="議会",VLOOKUP(B494,[1]Rink!$C$118:$D$123,2,FALSE),IF(D494="消防",VLOOKUP(B494,[1]Rink!$C$126:$D$131,2,FALSE),(""))))))))&amp;IF(D494="水道",VLOOKUP(B494,[1]Rink!$C$134:$D$138,2,FALSE),IF(D494="水道",VLOOKUP(B494,[1]Rink!$C$134:$D$138,2,FALSE),IF(D494="委員会等",VLOOKUP(B494,[1]Rink!$C$141:$D$146,2,FALSE),(""))))</f>
        <v>下水道</v>
      </c>
      <c r="F494" s="100" t="s">
        <v>155</v>
      </c>
      <c r="G494" s="101" t="s">
        <v>147</v>
      </c>
      <c r="H494" s="274" t="str">
        <f t="shared" ref="H494" si="97">IF(G494="","",VLOOKUP(G494,$B$2:$C$5,2,FALSE))</f>
        <v>10年保存</v>
      </c>
      <c r="I494" s="235" t="s">
        <v>1690</v>
      </c>
      <c r="J494" s="257">
        <v>1</v>
      </c>
      <c r="K494" s="236">
        <v>43191</v>
      </c>
      <c r="L494" s="237">
        <f t="shared" ref="L494" si="98">IF(H494="10年保存",IF(K494="","",DATE(YEAR(K494)+10,MONTH(K494)-MONTH(1),DAY(31)+1)),IF(H494="5年保存",IF(K494="","",DATE(YEAR(K494)+5,MONTH(K494)-MONTH(1),DAY(31)+1)),IF(H494="2年保存",IF(K494="","",DATE(YEAR(K494)+2,MONTH(K494)-MONTH(1),DAY(31)+1)),(""))))</f>
        <v>46844</v>
      </c>
      <c r="M494" s="237"/>
      <c r="N494" s="101"/>
      <c r="O494" s="121"/>
      <c r="P494" s="121">
        <v>29</v>
      </c>
      <c r="Q494" s="14">
        <f t="shared" si="95"/>
        <v>1</v>
      </c>
    </row>
    <row r="495" spans="1:17" ht="26.25" hidden="1" customHeight="1" x14ac:dyDescent="0.15">
      <c r="A495" s="143" t="s">
        <v>463</v>
      </c>
      <c r="B495" s="101" t="s">
        <v>461</v>
      </c>
      <c r="C495" s="101" t="s">
        <v>455</v>
      </c>
      <c r="D495" s="98" t="s">
        <v>759</v>
      </c>
      <c r="E495" s="99" t="s">
        <v>798</v>
      </c>
      <c r="F495" s="100" t="s">
        <v>155</v>
      </c>
      <c r="G495" s="101" t="s">
        <v>146</v>
      </c>
      <c r="H495" s="274" t="s">
        <v>1450</v>
      </c>
      <c r="I495" s="235" t="s">
        <v>1497</v>
      </c>
      <c r="J495" s="257">
        <v>1</v>
      </c>
      <c r="K495" s="236">
        <v>38718</v>
      </c>
      <c r="L495" s="123" t="s">
        <v>808</v>
      </c>
      <c r="M495" s="123" t="s">
        <v>808</v>
      </c>
      <c r="N495" s="101"/>
      <c r="O495" s="121"/>
      <c r="P495" s="121">
        <v>29</v>
      </c>
      <c r="Q495" s="14">
        <f t="shared" si="95"/>
        <v>1</v>
      </c>
    </row>
    <row r="496" spans="1:17" ht="26.25" hidden="1" customHeight="1" x14ac:dyDescent="0.15">
      <c r="A496" s="143" t="s">
        <v>463</v>
      </c>
      <c r="B496" s="101" t="s">
        <v>461</v>
      </c>
      <c r="C496" s="101" t="s">
        <v>455</v>
      </c>
      <c r="D496" s="98" t="s">
        <v>759</v>
      </c>
      <c r="E496" s="99" t="s">
        <v>798</v>
      </c>
      <c r="F496" s="100" t="s">
        <v>155</v>
      </c>
      <c r="G496" s="101" t="s">
        <v>146</v>
      </c>
      <c r="H496" s="274" t="s">
        <v>1450</v>
      </c>
      <c r="I496" s="235" t="s">
        <v>1495</v>
      </c>
      <c r="J496" s="257">
        <v>1</v>
      </c>
      <c r="K496" s="236">
        <v>38718</v>
      </c>
      <c r="L496" s="123" t="s">
        <v>808</v>
      </c>
      <c r="M496" s="123" t="s">
        <v>808</v>
      </c>
      <c r="N496" s="101"/>
      <c r="O496" s="121"/>
      <c r="P496" s="121">
        <v>29</v>
      </c>
      <c r="Q496" s="14">
        <f t="shared" si="95"/>
        <v>1</v>
      </c>
    </row>
    <row r="497" spans="1:17" ht="26.25" hidden="1" customHeight="1" x14ac:dyDescent="0.15">
      <c r="A497" s="143" t="s">
        <v>463</v>
      </c>
      <c r="B497" s="101" t="s">
        <v>461</v>
      </c>
      <c r="C497" s="101" t="s">
        <v>455</v>
      </c>
      <c r="D497" s="98" t="s">
        <v>759</v>
      </c>
      <c r="E497" s="99" t="s">
        <v>798</v>
      </c>
      <c r="F497" s="100" t="s">
        <v>155</v>
      </c>
      <c r="G497" s="101" t="s">
        <v>146</v>
      </c>
      <c r="H497" s="274" t="s">
        <v>1450</v>
      </c>
      <c r="I497" s="235" t="s">
        <v>1496</v>
      </c>
      <c r="J497" s="257">
        <v>1</v>
      </c>
      <c r="K497" s="236">
        <v>38718</v>
      </c>
      <c r="L497" s="123" t="s">
        <v>808</v>
      </c>
      <c r="M497" s="123" t="s">
        <v>808</v>
      </c>
      <c r="N497" s="101"/>
      <c r="O497" s="121"/>
      <c r="P497" s="121">
        <v>29</v>
      </c>
      <c r="Q497" s="14">
        <f t="shared" si="95"/>
        <v>1</v>
      </c>
    </row>
    <row r="498" spans="1:17" ht="26.25" hidden="1" customHeight="1" x14ac:dyDescent="0.15">
      <c r="A498" s="143" t="s">
        <v>463</v>
      </c>
      <c r="B498" s="101" t="s">
        <v>461</v>
      </c>
      <c r="C498" s="101" t="s">
        <v>455</v>
      </c>
      <c r="D498" s="98" t="s">
        <v>759</v>
      </c>
      <c r="E498" s="99" t="s">
        <v>798</v>
      </c>
      <c r="F498" s="100" t="s">
        <v>155</v>
      </c>
      <c r="G498" s="101" t="s">
        <v>148</v>
      </c>
      <c r="H498" s="274" t="s">
        <v>1467</v>
      </c>
      <c r="I498" s="235" t="s">
        <v>1310</v>
      </c>
      <c r="J498" s="257">
        <v>1</v>
      </c>
      <c r="K498" s="236">
        <v>40269</v>
      </c>
      <c r="L498" s="236">
        <v>42095</v>
      </c>
      <c r="M498" s="237">
        <v>42228</v>
      </c>
      <c r="N498" s="101"/>
      <c r="O498" s="121"/>
      <c r="P498" s="121">
        <v>29</v>
      </c>
      <c r="Q498" s="14">
        <f t="shared" si="95"/>
        <v>1</v>
      </c>
    </row>
    <row r="499" spans="1:17" ht="26.25" hidden="1" customHeight="1" x14ac:dyDescent="0.15">
      <c r="A499" s="143" t="s">
        <v>463</v>
      </c>
      <c r="B499" s="101" t="s">
        <v>461</v>
      </c>
      <c r="C499" s="101" t="s">
        <v>455</v>
      </c>
      <c r="D499" s="98" t="s">
        <v>759</v>
      </c>
      <c r="E499" s="99" t="s">
        <v>798</v>
      </c>
      <c r="F499" s="100" t="s">
        <v>155</v>
      </c>
      <c r="G499" s="101" t="s">
        <v>148</v>
      </c>
      <c r="H499" s="274" t="s">
        <v>1467</v>
      </c>
      <c r="I499" s="235" t="s">
        <v>1309</v>
      </c>
      <c r="J499" s="257">
        <v>1</v>
      </c>
      <c r="K499" s="236">
        <v>40634</v>
      </c>
      <c r="L499" s="236">
        <v>42461</v>
      </c>
      <c r="M499" s="237">
        <v>42956</v>
      </c>
      <c r="N499" s="101"/>
      <c r="O499" s="121"/>
      <c r="P499" s="121">
        <v>29</v>
      </c>
      <c r="Q499" s="14">
        <f t="shared" si="95"/>
        <v>1</v>
      </c>
    </row>
    <row r="500" spans="1:17" ht="26.25" hidden="1" customHeight="1" x14ac:dyDescent="0.15">
      <c r="A500" s="143" t="s">
        <v>463</v>
      </c>
      <c r="B500" s="101" t="s">
        <v>461</v>
      </c>
      <c r="C500" s="101" t="s">
        <v>455</v>
      </c>
      <c r="D500" s="98" t="s">
        <v>759</v>
      </c>
      <c r="E500" s="99" t="s">
        <v>798</v>
      </c>
      <c r="F500" s="100" t="s">
        <v>155</v>
      </c>
      <c r="G500" s="101" t="s">
        <v>148</v>
      </c>
      <c r="H500" s="274" t="s">
        <v>1467</v>
      </c>
      <c r="I500" s="235" t="s">
        <v>1308</v>
      </c>
      <c r="J500" s="257">
        <v>1</v>
      </c>
      <c r="K500" s="236">
        <v>41000</v>
      </c>
      <c r="L500" s="236">
        <v>42826</v>
      </c>
      <c r="M500" s="237">
        <v>42956</v>
      </c>
      <c r="N500" s="101"/>
      <c r="O500" s="121"/>
      <c r="P500" s="121">
        <v>29</v>
      </c>
      <c r="Q500" s="14">
        <f t="shared" si="95"/>
        <v>1</v>
      </c>
    </row>
    <row r="501" spans="1:17" ht="26.25" hidden="1" customHeight="1" x14ac:dyDescent="0.15">
      <c r="A501" s="143" t="s">
        <v>463</v>
      </c>
      <c r="B501" s="101" t="s">
        <v>461</v>
      </c>
      <c r="C501" s="101" t="s">
        <v>455</v>
      </c>
      <c r="D501" s="98" t="s">
        <v>759</v>
      </c>
      <c r="E501" s="99" t="s">
        <v>798</v>
      </c>
      <c r="F501" s="100" t="s">
        <v>155</v>
      </c>
      <c r="G501" s="101" t="s">
        <v>148</v>
      </c>
      <c r="H501" s="274" t="s">
        <v>1467</v>
      </c>
      <c r="I501" s="235" t="s">
        <v>1307</v>
      </c>
      <c r="J501" s="257">
        <v>1</v>
      </c>
      <c r="K501" s="236">
        <v>41365</v>
      </c>
      <c r="L501" s="237">
        <f t="shared" ref="L501:L502" si="99">IF(H501="10年保存",IF(K501="","",DATE(YEAR(K501)+10,MONTH(K501)-MONTH(1),DAY(31)+1)),IF(H501="5年保存",IF(K501="","",DATE(YEAR(K501)+5,MONTH(K501)-MONTH(1),DAY(31)+1)),IF(H501="2年保存",IF(K501="","",DATE(YEAR(K501)+2,MONTH(K501)-MONTH(1),DAY(31)+1)),(""))))</f>
        <v>43191</v>
      </c>
      <c r="M501" s="237">
        <v>43322</v>
      </c>
      <c r="N501" s="101"/>
      <c r="O501" s="121"/>
      <c r="P501" s="121">
        <v>29</v>
      </c>
      <c r="Q501" s="14">
        <f t="shared" si="95"/>
        <v>1</v>
      </c>
    </row>
    <row r="502" spans="1:17" ht="26.25" hidden="1" customHeight="1" x14ac:dyDescent="0.15">
      <c r="A502" s="143" t="s">
        <v>463</v>
      </c>
      <c r="B502" s="101" t="s">
        <v>461</v>
      </c>
      <c r="C502" s="101" t="s">
        <v>455</v>
      </c>
      <c r="D502" s="98" t="s">
        <v>759</v>
      </c>
      <c r="E502" s="99" t="s">
        <v>798</v>
      </c>
      <c r="F502" s="100" t="s">
        <v>155</v>
      </c>
      <c r="G502" s="101" t="s">
        <v>148</v>
      </c>
      <c r="H502" s="274" t="s">
        <v>1467</v>
      </c>
      <c r="I502" s="235" t="s">
        <v>1306</v>
      </c>
      <c r="J502" s="257">
        <v>1</v>
      </c>
      <c r="K502" s="236">
        <v>41730</v>
      </c>
      <c r="L502" s="237">
        <f t="shared" si="99"/>
        <v>43556</v>
      </c>
      <c r="M502" s="237">
        <v>43606</v>
      </c>
      <c r="N502" s="101"/>
      <c r="O502" s="121"/>
      <c r="P502" s="121">
        <v>29</v>
      </c>
      <c r="Q502" s="14">
        <f t="shared" si="95"/>
        <v>1</v>
      </c>
    </row>
    <row r="503" spans="1:17" ht="26.25" hidden="1" customHeight="1" x14ac:dyDescent="0.15">
      <c r="A503" s="143" t="s">
        <v>463</v>
      </c>
      <c r="B503" s="101" t="s">
        <v>461</v>
      </c>
      <c r="C503" s="101" t="s">
        <v>455</v>
      </c>
      <c r="D503" s="98" t="s">
        <v>759</v>
      </c>
      <c r="E503" s="99" t="s">
        <v>798</v>
      </c>
      <c r="F503" s="100" t="s">
        <v>155</v>
      </c>
      <c r="G503" s="101" t="s">
        <v>148</v>
      </c>
      <c r="H503" s="274" t="s">
        <v>1467</v>
      </c>
      <c r="I503" s="235" t="s">
        <v>1498</v>
      </c>
      <c r="J503" s="257">
        <v>1</v>
      </c>
      <c r="K503" s="236">
        <v>38808</v>
      </c>
      <c r="L503" s="236">
        <v>40634</v>
      </c>
      <c r="M503" s="237">
        <v>40634</v>
      </c>
      <c r="N503" s="101"/>
      <c r="O503" s="121"/>
      <c r="P503" s="121">
        <v>29</v>
      </c>
      <c r="Q503" s="14">
        <f t="shared" si="95"/>
        <v>1</v>
      </c>
    </row>
    <row r="504" spans="1:17" ht="26.25" hidden="1" customHeight="1" x14ac:dyDescent="0.15">
      <c r="A504" s="143" t="s">
        <v>463</v>
      </c>
      <c r="B504" s="101" t="s">
        <v>461</v>
      </c>
      <c r="C504" s="101" t="s">
        <v>455</v>
      </c>
      <c r="D504" s="98" t="s">
        <v>759</v>
      </c>
      <c r="E504" s="99" t="s">
        <v>798</v>
      </c>
      <c r="F504" s="100" t="s">
        <v>155</v>
      </c>
      <c r="G504" s="101" t="s">
        <v>148</v>
      </c>
      <c r="H504" s="274" t="s">
        <v>1467</v>
      </c>
      <c r="I504" s="235" t="s">
        <v>1225</v>
      </c>
      <c r="J504" s="257">
        <v>1</v>
      </c>
      <c r="K504" s="236">
        <v>38808</v>
      </c>
      <c r="L504" s="236">
        <v>40634</v>
      </c>
      <c r="M504" s="236">
        <v>41059</v>
      </c>
      <c r="N504" s="101"/>
      <c r="O504" s="121"/>
      <c r="P504" s="121">
        <v>29</v>
      </c>
      <c r="Q504" s="14">
        <f t="shared" si="95"/>
        <v>1</v>
      </c>
    </row>
    <row r="505" spans="1:17" ht="26.25" hidden="1" customHeight="1" x14ac:dyDescent="0.15">
      <c r="A505" s="143" t="s">
        <v>463</v>
      </c>
      <c r="B505" s="101" t="s">
        <v>461</v>
      </c>
      <c r="C505" s="101" t="s">
        <v>455</v>
      </c>
      <c r="D505" s="98" t="s">
        <v>759</v>
      </c>
      <c r="E505" s="99" t="s">
        <v>798</v>
      </c>
      <c r="F505" s="100" t="s">
        <v>155</v>
      </c>
      <c r="G505" s="101" t="s">
        <v>148</v>
      </c>
      <c r="H505" s="274" t="s">
        <v>1467</v>
      </c>
      <c r="I505" s="235" t="s">
        <v>1224</v>
      </c>
      <c r="J505" s="257">
        <v>1</v>
      </c>
      <c r="K505" s="236">
        <v>39173</v>
      </c>
      <c r="L505" s="236">
        <v>41000</v>
      </c>
      <c r="M505" s="236">
        <v>41059</v>
      </c>
      <c r="N505" s="101"/>
      <c r="O505" s="121"/>
      <c r="P505" s="121">
        <v>29</v>
      </c>
      <c r="Q505" s="14">
        <f t="shared" si="95"/>
        <v>1</v>
      </c>
    </row>
    <row r="506" spans="1:17" ht="26.25" hidden="1" customHeight="1" x14ac:dyDescent="0.15">
      <c r="A506" s="143" t="s">
        <v>463</v>
      </c>
      <c r="B506" s="101" t="s">
        <v>461</v>
      </c>
      <c r="C506" s="101" t="s">
        <v>455</v>
      </c>
      <c r="D506" s="98" t="s">
        <v>759</v>
      </c>
      <c r="E506" s="99" t="s">
        <v>798</v>
      </c>
      <c r="F506" s="100" t="s">
        <v>155</v>
      </c>
      <c r="G506" s="101" t="s">
        <v>148</v>
      </c>
      <c r="H506" s="274" t="s">
        <v>1467</v>
      </c>
      <c r="I506" s="235" t="s">
        <v>1223</v>
      </c>
      <c r="J506" s="257">
        <v>1</v>
      </c>
      <c r="K506" s="236">
        <v>39539</v>
      </c>
      <c r="L506" s="236">
        <v>41365</v>
      </c>
      <c r="M506" s="237">
        <v>41374</v>
      </c>
      <c r="N506" s="101"/>
      <c r="O506" s="121"/>
      <c r="P506" s="121">
        <v>29</v>
      </c>
      <c r="Q506" s="14">
        <f t="shared" si="95"/>
        <v>1</v>
      </c>
    </row>
    <row r="507" spans="1:17" ht="26.25" hidden="1" customHeight="1" x14ac:dyDescent="0.15">
      <c r="A507" s="143" t="s">
        <v>463</v>
      </c>
      <c r="B507" s="101" t="s">
        <v>461</v>
      </c>
      <c r="C507" s="101" t="s">
        <v>455</v>
      </c>
      <c r="D507" s="98" t="s">
        <v>759</v>
      </c>
      <c r="E507" s="99" t="s">
        <v>798</v>
      </c>
      <c r="F507" s="100" t="s">
        <v>155</v>
      </c>
      <c r="G507" s="101" t="s">
        <v>148</v>
      </c>
      <c r="H507" s="274" t="s">
        <v>1467</v>
      </c>
      <c r="I507" s="235" t="s">
        <v>1222</v>
      </c>
      <c r="J507" s="257">
        <v>1</v>
      </c>
      <c r="K507" s="236">
        <v>39904</v>
      </c>
      <c r="L507" s="236">
        <v>41730</v>
      </c>
      <c r="M507" s="237">
        <v>41789</v>
      </c>
      <c r="N507" s="101"/>
      <c r="O507" s="121"/>
      <c r="P507" s="121">
        <v>29</v>
      </c>
      <c r="Q507" s="14">
        <f t="shared" si="95"/>
        <v>1</v>
      </c>
    </row>
    <row r="508" spans="1:17" ht="26.25" hidden="1" customHeight="1" x14ac:dyDescent="0.15">
      <c r="A508" s="143" t="s">
        <v>463</v>
      </c>
      <c r="B508" s="101" t="s">
        <v>461</v>
      </c>
      <c r="C508" s="101" t="s">
        <v>455</v>
      </c>
      <c r="D508" s="98" t="s">
        <v>759</v>
      </c>
      <c r="E508" s="99" t="s">
        <v>798</v>
      </c>
      <c r="F508" s="100" t="s">
        <v>155</v>
      </c>
      <c r="G508" s="101" t="s">
        <v>148</v>
      </c>
      <c r="H508" s="274" t="s">
        <v>1467</v>
      </c>
      <c r="I508" s="235" t="s">
        <v>1221</v>
      </c>
      <c r="J508" s="257">
        <v>1</v>
      </c>
      <c r="K508" s="236">
        <v>40269</v>
      </c>
      <c r="L508" s="236">
        <v>42095</v>
      </c>
      <c r="M508" s="237">
        <v>42228</v>
      </c>
      <c r="N508" s="101"/>
      <c r="O508" s="121"/>
      <c r="P508" s="121">
        <v>29</v>
      </c>
      <c r="Q508" s="14">
        <f t="shared" si="95"/>
        <v>1</v>
      </c>
    </row>
    <row r="509" spans="1:17" ht="26.25" hidden="1" customHeight="1" x14ac:dyDescent="0.15">
      <c r="A509" s="143" t="s">
        <v>463</v>
      </c>
      <c r="B509" s="101" t="s">
        <v>461</v>
      </c>
      <c r="C509" s="101" t="s">
        <v>455</v>
      </c>
      <c r="D509" s="98" t="s">
        <v>759</v>
      </c>
      <c r="E509" s="99" t="s">
        <v>798</v>
      </c>
      <c r="F509" s="100" t="s">
        <v>155</v>
      </c>
      <c r="G509" s="101" t="s">
        <v>148</v>
      </c>
      <c r="H509" s="274" t="s">
        <v>1467</v>
      </c>
      <c r="I509" s="235" t="s">
        <v>1220</v>
      </c>
      <c r="J509" s="257">
        <v>1</v>
      </c>
      <c r="K509" s="236">
        <v>40634</v>
      </c>
      <c r="L509" s="236">
        <v>42461</v>
      </c>
      <c r="M509" s="237">
        <v>42956</v>
      </c>
      <c r="N509" s="101"/>
      <c r="O509" s="14"/>
      <c r="P509" s="14"/>
      <c r="Q509" s="14">
        <f t="shared" si="95"/>
        <v>1</v>
      </c>
    </row>
    <row r="510" spans="1:17" ht="26.25" hidden="1" customHeight="1" x14ac:dyDescent="0.15">
      <c r="A510" s="143" t="s">
        <v>463</v>
      </c>
      <c r="B510" s="101" t="s">
        <v>461</v>
      </c>
      <c r="C510" s="101" t="s">
        <v>455</v>
      </c>
      <c r="D510" s="98" t="s">
        <v>759</v>
      </c>
      <c r="E510" s="99" t="s">
        <v>798</v>
      </c>
      <c r="F510" s="100" t="s">
        <v>155</v>
      </c>
      <c r="G510" s="101" t="s">
        <v>148</v>
      </c>
      <c r="H510" s="274" t="s">
        <v>1467</v>
      </c>
      <c r="I510" s="235" t="s">
        <v>173</v>
      </c>
      <c r="J510" s="257">
        <v>1</v>
      </c>
      <c r="K510" s="236">
        <v>41000</v>
      </c>
      <c r="L510" s="236">
        <v>42826</v>
      </c>
      <c r="M510" s="237">
        <v>42956</v>
      </c>
      <c r="N510" s="101"/>
      <c r="O510" s="14"/>
      <c r="P510" s="14"/>
    </row>
    <row r="511" spans="1:17" ht="26.25" hidden="1" customHeight="1" x14ac:dyDescent="0.15">
      <c r="A511" s="143" t="s">
        <v>463</v>
      </c>
      <c r="B511" s="101" t="s">
        <v>461</v>
      </c>
      <c r="C511" s="101" t="s">
        <v>455</v>
      </c>
      <c r="D511" s="98" t="s">
        <v>759</v>
      </c>
      <c r="E511" s="99" t="s">
        <v>798</v>
      </c>
      <c r="F511" s="100" t="s">
        <v>155</v>
      </c>
      <c r="G511" s="101" t="s">
        <v>148</v>
      </c>
      <c r="H511" s="274" t="s">
        <v>1467</v>
      </c>
      <c r="I511" s="235" t="s">
        <v>1239</v>
      </c>
      <c r="J511" s="257">
        <v>1</v>
      </c>
      <c r="K511" s="236">
        <v>41365</v>
      </c>
      <c r="L511" s="237">
        <f t="shared" ref="L511:L515" si="100">IF(H511="10年保存",IF(K511="","",DATE(YEAR(K511)+10,MONTH(K511)-MONTH(1),DAY(31)+1)),IF(H511="5年保存",IF(K511="","",DATE(YEAR(K511)+5,MONTH(K511)-MONTH(1),DAY(31)+1)),IF(H511="2年保存",IF(K511="","",DATE(YEAR(K511)+2,MONTH(K511)-MONTH(1),DAY(31)+1)),(""))))</f>
        <v>43191</v>
      </c>
      <c r="M511" s="237">
        <v>43322</v>
      </c>
      <c r="N511" s="101"/>
      <c r="O511" s="14"/>
      <c r="P511" s="14"/>
    </row>
    <row r="512" spans="1:17" ht="26.25" hidden="1" customHeight="1" x14ac:dyDescent="0.15">
      <c r="A512" s="143" t="s">
        <v>463</v>
      </c>
      <c r="B512" s="101" t="s">
        <v>461</v>
      </c>
      <c r="C512" s="101" t="s">
        <v>455</v>
      </c>
      <c r="D512" s="98" t="s">
        <v>759</v>
      </c>
      <c r="E512" s="99" t="s">
        <v>798</v>
      </c>
      <c r="F512" s="100" t="s">
        <v>155</v>
      </c>
      <c r="G512" s="101" t="s">
        <v>148</v>
      </c>
      <c r="H512" s="274" t="s">
        <v>1467</v>
      </c>
      <c r="I512" s="235" t="s">
        <v>1279</v>
      </c>
      <c r="J512" s="257">
        <v>1</v>
      </c>
      <c r="K512" s="236">
        <v>41730</v>
      </c>
      <c r="L512" s="237">
        <f t="shared" si="100"/>
        <v>43556</v>
      </c>
      <c r="M512" s="237">
        <v>43606</v>
      </c>
      <c r="N512" s="101"/>
      <c r="O512" s="14"/>
      <c r="P512" s="14"/>
    </row>
    <row r="513" spans="1:17" ht="26.25" hidden="1" customHeight="1" x14ac:dyDescent="0.15">
      <c r="A513" s="143" t="s">
        <v>463</v>
      </c>
      <c r="B513" s="101" t="s">
        <v>461</v>
      </c>
      <c r="C513" s="101" t="s">
        <v>455</v>
      </c>
      <c r="D513" s="98" t="s">
        <v>759</v>
      </c>
      <c r="E513" s="99" t="s">
        <v>798</v>
      </c>
      <c r="F513" s="278" t="s">
        <v>155</v>
      </c>
      <c r="G513" s="101" t="s">
        <v>148</v>
      </c>
      <c r="H513" s="274" t="s">
        <v>1467</v>
      </c>
      <c r="I513" s="235" t="s">
        <v>1347</v>
      </c>
      <c r="J513" s="257">
        <v>1</v>
      </c>
      <c r="K513" s="275">
        <v>42095</v>
      </c>
      <c r="L513" s="237">
        <f t="shared" si="100"/>
        <v>43922</v>
      </c>
      <c r="M513" s="237">
        <v>43980</v>
      </c>
      <c r="N513" s="276"/>
      <c r="O513" s="14"/>
      <c r="P513" s="14"/>
    </row>
    <row r="514" spans="1:17" ht="26.25" hidden="1" customHeight="1" x14ac:dyDescent="0.15">
      <c r="A514" s="143" t="s">
        <v>463</v>
      </c>
      <c r="B514" s="101" t="s">
        <v>461</v>
      </c>
      <c r="C514" s="101" t="s">
        <v>455</v>
      </c>
      <c r="D514" s="98" t="s">
        <v>759</v>
      </c>
      <c r="E514" s="99" t="s">
        <v>798</v>
      </c>
      <c r="F514" s="100" t="s">
        <v>155</v>
      </c>
      <c r="G514" s="101" t="s">
        <v>148</v>
      </c>
      <c r="H514" s="274" t="s">
        <v>152</v>
      </c>
      <c r="I514" s="235" t="s">
        <v>1618</v>
      </c>
      <c r="J514" s="257">
        <v>1</v>
      </c>
      <c r="K514" s="236">
        <v>42461</v>
      </c>
      <c r="L514" s="237">
        <f t="shared" si="100"/>
        <v>44287</v>
      </c>
      <c r="M514" s="236">
        <v>44526</v>
      </c>
      <c r="N514" s="101"/>
      <c r="O514" s="121"/>
      <c r="P514" s="121">
        <v>29</v>
      </c>
      <c r="Q514" s="14">
        <f>COUNTIF($I$173:$I$549,I524)</f>
        <v>1</v>
      </c>
    </row>
    <row r="515" spans="1:17" ht="26.25" hidden="1" customHeight="1" x14ac:dyDescent="0.15">
      <c r="A515" s="143" t="s">
        <v>463</v>
      </c>
      <c r="B515" s="101" t="s">
        <v>461</v>
      </c>
      <c r="C515" s="101" t="s">
        <v>455</v>
      </c>
      <c r="D515" s="98" t="s">
        <v>759</v>
      </c>
      <c r="E515" s="99" t="s">
        <v>798</v>
      </c>
      <c r="F515" s="278" t="s">
        <v>155</v>
      </c>
      <c r="G515" s="101" t="s">
        <v>148</v>
      </c>
      <c r="H515" s="274" t="s">
        <v>152</v>
      </c>
      <c r="I515" s="235" t="s">
        <v>1619</v>
      </c>
      <c r="J515" s="257">
        <v>1</v>
      </c>
      <c r="K515" s="275">
        <v>42826</v>
      </c>
      <c r="L515" s="237">
        <f t="shared" si="100"/>
        <v>44652</v>
      </c>
      <c r="M515" s="237">
        <v>44923</v>
      </c>
      <c r="N515" s="276"/>
      <c r="O515" s="121"/>
      <c r="P515" s="121">
        <v>29</v>
      </c>
      <c r="Q515" s="14">
        <f>COUNTIF($I$173:$I$549,I525)</f>
        <v>1</v>
      </c>
    </row>
    <row r="516" spans="1:17" ht="26.25" hidden="1" customHeight="1" x14ac:dyDescent="0.15">
      <c r="A516" s="143" t="s">
        <v>463</v>
      </c>
      <c r="B516" s="101" t="s">
        <v>461</v>
      </c>
      <c r="C516" s="101" t="s">
        <v>455</v>
      </c>
      <c r="D516" s="98" t="str">
        <f>IF(A516="","",VLOOKUP(A516,[1]Rink!$A$2:$B$17,2,FALSE))</f>
        <v>建設</v>
      </c>
      <c r="E516" s="99" t="str">
        <f>IF(D516="共通",VLOOKUP(B516,[1]Rink!$C$2:$D$5,2,FALSE),IF(D516="総務",VLOOKUP(B516,[1]Rink!$C$8:$D$16,2,FALSE),IF(D516="人事",VLOOKUP(B516,[1]Rink!$C$19:$D$24,2,FALSE),IF(D516="財務",VLOOKUP(B516,[1]Rink!$C$27:$D$35,2,FALSE),IF(D516="税務",VLOOKUP(B516,[1]Rink!$C$38:$D$44,2,FALSE),IF(D516="住民",VLOOKUP(B516,[1]Rink!$C$47:$D$54,2,FALSE),IF(D516="福祉",VLOOKUP(B516,[1]Rink!$C$57:$D$65,2,FALSE),(""))))))))&amp;IF(D516="保健",VLOOKUP(B516,[1]Rink!$C$68:$D$74,2,FALSE),IF(D516="環境",VLOOKUP(B516,[1]Rink!$C$77:$D$81,2,FALSE),IF(D516="産業",VLOOKUP(B516,[1]Rink!$C$84:$D$92,2,FALSE),IF(D516="建設",VLOOKUP(B516,[1]Rink!$C$95:$D$105,2,FALSE),IF(D516="教育文化",VLOOKUP(B516,[1]Rink!$C$108:$D$115,2,FALSE),IF(D516="議会",VLOOKUP(B516,[1]Rink!$C$118:$D$123,2,FALSE),IF(D516="消防",VLOOKUP(B516,[1]Rink!$C$126:$D$131,2,FALSE),(""))))))))&amp;IF(D516="水道",VLOOKUP(B516,[1]Rink!$C$134:$D$138,2,FALSE),IF(D516="水道",VLOOKUP(B516,[1]Rink!$C$134:$D$138,2,FALSE),IF(D516="委員会等",VLOOKUP(B516,[1]Rink!$C$141:$D$146,2,FALSE),(""))))</f>
        <v>下水道</v>
      </c>
      <c r="F516" s="100" t="s">
        <v>155</v>
      </c>
      <c r="G516" s="101" t="s">
        <v>148</v>
      </c>
      <c r="H516" s="274" t="str">
        <f t="shared" ref="H516:H517" si="101">IF(G516="","",VLOOKUP(G516,$B$2:$C$5,2,FALSE))</f>
        <v>5年保存</v>
      </c>
      <c r="I516" s="235" t="s">
        <v>1682</v>
      </c>
      <c r="J516" s="257">
        <v>1</v>
      </c>
      <c r="K516" s="275">
        <v>43191</v>
      </c>
      <c r="L516" s="237">
        <f t="shared" ref="L516" si="102">IF(H516="10年保存",IF(K516="","",DATE(YEAR(K516)+10,MONTH(K516)-MONTH(1),DAY(31)+1)),IF(H516="5年保存",IF(K516="","",DATE(YEAR(K516)+5,MONTH(K516)-MONTH(1),DAY(31)+1)),IF(H516="2年保存",IF(K516="","",DATE(YEAR(K516)+2,MONTH(K516)-MONTH(1),DAY(31)+1)),(""))))</f>
        <v>45017</v>
      </c>
      <c r="M516" s="237">
        <v>45288</v>
      </c>
      <c r="N516" s="276"/>
      <c r="O516" s="121"/>
      <c r="P516" s="121">
        <v>29</v>
      </c>
      <c r="Q516" s="14">
        <f>COUNTIF($I$173:$I$549,I526)</f>
        <v>1</v>
      </c>
    </row>
    <row r="517" spans="1:17" ht="26.25" hidden="1" customHeight="1" x14ac:dyDescent="0.15">
      <c r="A517" s="143" t="s">
        <v>463</v>
      </c>
      <c r="B517" s="101" t="s">
        <v>461</v>
      </c>
      <c r="C517" s="101" t="s">
        <v>455</v>
      </c>
      <c r="D517" s="98" t="str">
        <f>IF(A517="","",VLOOKUP(A517,[1]Rink!$A$2:$B$17,2,FALSE))</f>
        <v>建設</v>
      </c>
      <c r="E517" s="99" t="str">
        <f>IF(D517="共通",VLOOKUP(B517,[1]Rink!$C$2:$D$5,2,FALSE),IF(D517="総務",VLOOKUP(B517,[1]Rink!$C$8:$D$16,2,FALSE),IF(D517="人事",VLOOKUP(B517,[1]Rink!$C$19:$D$24,2,FALSE),IF(D517="財務",VLOOKUP(B517,[1]Rink!$C$27:$D$35,2,FALSE),IF(D517="税務",VLOOKUP(B517,[1]Rink!$C$38:$D$44,2,FALSE),IF(D517="住民",VLOOKUP(B517,[1]Rink!$C$47:$D$54,2,FALSE),IF(D517="福祉",VLOOKUP(B517,[1]Rink!$C$57:$D$65,2,FALSE),(""))))))))&amp;IF(D517="保健",VLOOKUP(B517,[1]Rink!$C$68:$D$74,2,FALSE),IF(D517="環境",VLOOKUP(B517,[1]Rink!$C$77:$D$81,2,FALSE),IF(D517="産業",VLOOKUP(B517,[1]Rink!$C$84:$D$92,2,FALSE),IF(D517="建設",VLOOKUP(B517,[1]Rink!$C$95:$D$105,2,FALSE),IF(D517="教育文化",VLOOKUP(B517,[1]Rink!$C$108:$D$115,2,FALSE),IF(D517="議会",VLOOKUP(B517,[1]Rink!$C$118:$D$123,2,FALSE),IF(D517="消防",VLOOKUP(B517,[1]Rink!$C$126:$D$131,2,FALSE),(""))))))))&amp;IF(D517="水道",VLOOKUP(B517,[1]Rink!$C$134:$D$138,2,FALSE),IF(D517="水道",VLOOKUP(B517,[1]Rink!$C$134:$D$138,2,FALSE),IF(D517="委員会等",VLOOKUP(B517,[1]Rink!$C$141:$D$146,2,FALSE),(""))))</f>
        <v>下水道</v>
      </c>
      <c r="F517" s="100" t="s">
        <v>155</v>
      </c>
      <c r="G517" s="101" t="s">
        <v>148</v>
      </c>
      <c r="H517" s="274" t="str">
        <f t="shared" si="101"/>
        <v>5年保存</v>
      </c>
      <c r="I517" s="235" t="s">
        <v>1723</v>
      </c>
      <c r="J517" s="257">
        <v>1</v>
      </c>
      <c r="K517" s="275">
        <v>43556</v>
      </c>
      <c r="L517" s="237">
        <f t="shared" ref="L517" si="103">IF(H517="10年保存",IF(K517="","",DATE(YEAR(K517)+10,MONTH(K517)-MONTH(1),DAY(31)+1)),IF(H517="5年保存",IF(K517="","",DATE(YEAR(K517)+5,MONTH(K517)-MONTH(1),DAY(31)+1)),IF(H517="2年保存",IF(K517="","",DATE(YEAR(K517)+2,MONTH(K517)-MONTH(1),DAY(31)+1)),(""))))</f>
        <v>45383</v>
      </c>
      <c r="M517" s="123">
        <v>45434</v>
      </c>
      <c r="N517" s="276"/>
      <c r="O517" s="121"/>
      <c r="P517" s="121">
        <v>29</v>
      </c>
      <c r="Q517" s="14">
        <f>COUNTIF($I$173:$I$549,I527)</f>
        <v>1</v>
      </c>
    </row>
    <row r="518" spans="1:17" ht="26.25" customHeight="1" x14ac:dyDescent="0.15">
      <c r="A518" s="143" t="s">
        <v>463</v>
      </c>
      <c r="B518" s="101" t="s">
        <v>461</v>
      </c>
      <c r="C518" s="101" t="s">
        <v>455</v>
      </c>
      <c r="D518" s="98" t="str">
        <f>IF(A518="","",VLOOKUP(A518,[1]Rink!$A$2:$B$17,2,FALSE))</f>
        <v>建設</v>
      </c>
      <c r="E518" s="99" t="str">
        <f>IF(D518="共通",VLOOKUP(B518,[1]Rink!$C$2:$D$5,2,FALSE),IF(D518="総務",VLOOKUP(B518,[1]Rink!$C$8:$D$16,2,FALSE),IF(D518="人事",VLOOKUP(B518,[1]Rink!$C$19:$D$24,2,FALSE),IF(D518="財務",VLOOKUP(B518,[1]Rink!$C$27:$D$35,2,FALSE),IF(D518="税務",VLOOKUP(B518,[1]Rink!$C$38:$D$44,2,FALSE),IF(D518="住民",VLOOKUP(B518,[1]Rink!$C$47:$D$54,2,FALSE),IF(D518="福祉",VLOOKUP(B518,[1]Rink!$C$57:$D$65,2,FALSE),(""))))))))&amp;IF(D518="保健",VLOOKUP(B518,[1]Rink!$C$68:$D$74,2,FALSE),IF(D518="環境",VLOOKUP(B518,[1]Rink!$C$77:$D$81,2,FALSE),IF(D518="産業",VLOOKUP(B518,[1]Rink!$C$84:$D$92,2,FALSE),IF(D518="建設",VLOOKUP(B518,[1]Rink!$C$95:$D$105,2,FALSE),IF(D518="教育文化",VLOOKUP(B518,[1]Rink!$C$108:$D$115,2,FALSE),IF(D518="議会",VLOOKUP(B518,[1]Rink!$C$118:$D$123,2,FALSE),IF(D518="消防",VLOOKUP(B518,[1]Rink!$C$126:$D$131,2,FALSE),(""))))))))&amp;IF(D518="水道",VLOOKUP(B518,[1]Rink!$C$134:$D$138,2,FALSE),IF(D518="水道",VLOOKUP(B518,[1]Rink!$C$134:$D$138,2,FALSE),IF(D518="委員会等",VLOOKUP(B518,[1]Rink!$C$141:$D$146,2,FALSE),(""))))</f>
        <v>下水道</v>
      </c>
      <c r="F518" s="100" t="s">
        <v>155</v>
      </c>
      <c r="G518" s="101" t="s">
        <v>148</v>
      </c>
      <c r="H518" s="274" t="str">
        <f t="shared" ref="H518:H519" si="104">IF(G518="","",VLOOKUP(G518,$B$2:$C$5,2,FALSE))</f>
        <v>5年保存</v>
      </c>
      <c r="I518" s="235" t="s">
        <v>1739</v>
      </c>
      <c r="J518" s="257">
        <v>1</v>
      </c>
      <c r="K518" s="275">
        <v>43922</v>
      </c>
      <c r="L518" s="237">
        <f t="shared" ref="L518:L519" si="105">IF(H518="10年保存",IF(K518="","",DATE(YEAR(K518)+10,MONTH(K518)-MONTH(1),DAY(31)+1)),IF(H518="5年保存",IF(K518="","",DATE(YEAR(K518)+5,MONTH(K518)-MONTH(1),DAY(31)+1)),IF(H518="2年保存",IF(K518="","",DATE(YEAR(K518)+2,MONTH(K518)-MONTH(1),DAY(31)+1)),(""))))</f>
        <v>45748</v>
      </c>
      <c r="M518" s="237"/>
      <c r="N518" s="276"/>
      <c r="O518" s="121"/>
      <c r="P518" s="121">
        <v>29</v>
      </c>
      <c r="Q518" s="14">
        <f>COUNTIF($I$173:$I$549,I527)</f>
        <v>1</v>
      </c>
    </row>
    <row r="519" spans="1:17" ht="26.25" customHeight="1" x14ac:dyDescent="0.15">
      <c r="A519" s="143" t="s">
        <v>468</v>
      </c>
      <c r="B519" s="101" t="s">
        <v>458</v>
      </c>
      <c r="C519" s="101" t="s">
        <v>455</v>
      </c>
      <c r="D519" s="98" t="s">
        <v>1859</v>
      </c>
      <c r="E519" s="99" t="s">
        <v>798</v>
      </c>
      <c r="F519" s="100" t="s">
        <v>155</v>
      </c>
      <c r="G519" s="101" t="s">
        <v>148</v>
      </c>
      <c r="H519" s="274" t="str">
        <f t="shared" si="104"/>
        <v>5年保存</v>
      </c>
      <c r="I519" s="235" t="s">
        <v>1816</v>
      </c>
      <c r="J519" s="257">
        <v>1</v>
      </c>
      <c r="K519" s="275">
        <v>44288</v>
      </c>
      <c r="L519" s="237">
        <f t="shared" si="105"/>
        <v>46113</v>
      </c>
      <c r="M519" s="237"/>
      <c r="N519" s="276"/>
      <c r="O519" s="121"/>
      <c r="P519" s="121"/>
    </row>
    <row r="520" spans="1:17" ht="26.25" customHeight="1" x14ac:dyDescent="0.15">
      <c r="A520" s="143" t="s">
        <v>468</v>
      </c>
      <c r="B520" s="101" t="s">
        <v>458</v>
      </c>
      <c r="C520" s="101" t="s">
        <v>455</v>
      </c>
      <c r="D520" s="98" t="s">
        <v>1859</v>
      </c>
      <c r="E520" s="99" t="s">
        <v>798</v>
      </c>
      <c r="F520" s="100" t="s">
        <v>155</v>
      </c>
      <c r="G520" s="101" t="s">
        <v>148</v>
      </c>
      <c r="H520" s="274" t="str">
        <f t="shared" ref="H520" si="106">IF(G520="","",VLOOKUP(G520,$B$2:$C$5,2,FALSE))</f>
        <v>5年保存</v>
      </c>
      <c r="I520" s="235" t="s">
        <v>1825</v>
      </c>
      <c r="J520" s="257">
        <v>1</v>
      </c>
      <c r="K520" s="275">
        <v>44652</v>
      </c>
      <c r="L520" s="237">
        <f t="shared" ref="L520" si="107">IF(H520="10年保存",IF(K520="","",DATE(YEAR(K520)+10,MONTH(K520)-MONTH(1),DAY(31)+1)),IF(H520="5年保存",IF(K520="","",DATE(YEAR(K520)+5,MONTH(K520)-MONTH(1),DAY(31)+1)),IF(H520="2年保存",IF(K520="","",DATE(YEAR(K520)+2,MONTH(K520)-MONTH(1),DAY(31)+1)),(""))))</f>
        <v>46478</v>
      </c>
      <c r="M520" s="237"/>
      <c r="N520" s="276"/>
      <c r="O520" s="121"/>
      <c r="P520" s="121"/>
    </row>
    <row r="521" spans="1:17" ht="26.25" customHeight="1" x14ac:dyDescent="0.15">
      <c r="A521" s="143" t="s">
        <v>468</v>
      </c>
      <c r="B521" s="101" t="s">
        <v>458</v>
      </c>
      <c r="C521" s="101" t="s">
        <v>455</v>
      </c>
      <c r="D521" s="98" t="s">
        <v>1855</v>
      </c>
      <c r="E521" s="99" t="s">
        <v>798</v>
      </c>
      <c r="F521" s="100" t="s">
        <v>155</v>
      </c>
      <c r="G521" s="101" t="s">
        <v>148</v>
      </c>
      <c r="H521" s="274" t="str">
        <f t="shared" ref="H521" si="108">IF(G521="","",VLOOKUP(G521,$B$2:$C$5,2,FALSE))</f>
        <v>5年保存</v>
      </c>
      <c r="I521" s="235" t="s">
        <v>1885</v>
      </c>
      <c r="J521" s="257">
        <v>1</v>
      </c>
      <c r="K521" s="275">
        <v>45017</v>
      </c>
      <c r="L521" s="237">
        <f t="shared" ref="L521" si="109">IF(H521="10年保存",IF(K521="","",DATE(YEAR(K521)+10,MONTH(K521)-MONTH(1),DAY(31)+1)),IF(H521="5年保存",IF(K521="","",DATE(YEAR(K521)+5,MONTH(K521)-MONTH(1),DAY(31)+1)),IF(H521="2年保存",IF(K521="","",DATE(YEAR(K521)+2,MONTH(K521)-MONTH(1),DAY(31)+1)),(""))))</f>
        <v>46844</v>
      </c>
      <c r="M521" s="237"/>
      <c r="N521" s="276"/>
      <c r="O521" s="121"/>
      <c r="P521" s="121"/>
    </row>
    <row r="522" spans="1:17" ht="26.25" customHeight="1" x14ac:dyDescent="0.15">
      <c r="A522" s="262" t="s">
        <v>468</v>
      </c>
      <c r="B522" s="167" t="s">
        <v>458</v>
      </c>
      <c r="C522" s="167" t="s">
        <v>455</v>
      </c>
      <c r="D522" s="164" t="s">
        <v>1855</v>
      </c>
      <c r="E522" s="309" t="s">
        <v>798</v>
      </c>
      <c r="F522" s="166" t="s">
        <v>155</v>
      </c>
      <c r="G522" s="167" t="s">
        <v>148</v>
      </c>
      <c r="H522" s="168" t="str">
        <f t="shared" ref="H522" si="110">IF(G522="","",VLOOKUP(G522,$B$2:$C$5,2,FALSE))</f>
        <v>5年保存</v>
      </c>
      <c r="I522" s="310" t="s">
        <v>1921</v>
      </c>
      <c r="J522" s="311">
        <v>1</v>
      </c>
      <c r="K522" s="312">
        <v>45383</v>
      </c>
      <c r="L522" s="313">
        <f t="shared" ref="L522" si="111">IF(H522="10年保存",IF(K522="","",DATE(YEAR(K522)+10,MONTH(K522)-MONTH(1),DAY(31)+1)),IF(H522="5年保存",IF(K522="","",DATE(YEAR(K522)+5,MONTH(K522)-MONTH(1),DAY(31)+1)),IF(H522="2年保存",IF(K522="","",DATE(YEAR(K522)+2,MONTH(K522)-MONTH(1),DAY(31)+1)),(""))))</f>
        <v>47209</v>
      </c>
      <c r="M522" s="313"/>
      <c r="N522" s="314"/>
      <c r="O522" s="121"/>
      <c r="P522" s="121"/>
    </row>
    <row r="523" spans="1:17" s="272" customFormat="1" ht="26.25" customHeight="1" x14ac:dyDescent="0.15">
      <c r="A523" s="262" t="s">
        <v>468</v>
      </c>
      <c r="B523" s="167" t="s">
        <v>458</v>
      </c>
      <c r="C523" s="167" t="s">
        <v>455</v>
      </c>
      <c r="D523" s="164" t="s">
        <v>1855</v>
      </c>
      <c r="E523" s="309" t="s">
        <v>798</v>
      </c>
      <c r="F523" s="166" t="s">
        <v>155</v>
      </c>
      <c r="G523" s="167" t="s">
        <v>148</v>
      </c>
      <c r="H523" s="168" t="str">
        <f t="shared" ref="H523" si="112">IF(G523="","",VLOOKUP(G523,$B$2:$C$5,2,FALSE))</f>
        <v>5年保存</v>
      </c>
      <c r="I523" s="310" t="s">
        <v>1943</v>
      </c>
      <c r="J523" s="311">
        <v>1</v>
      </c>
      <c r="K523" s="312">
        <v>45748</v>
      </c>
      <c r="L523" s="313">
        <f t="shared" ref="L523" si="113">IF(H523="10年保存",IF(K523="","",DATE(YEAR(K523)+10,MONTH(K523)-MONTH(1),DAY(31)+1)),IF(H523="5年保存",IF(K523="","",DATE(YEAR(K523)+5,MONTH(K523)-MONTH(1),DAY(31)+1)),IF(H523="2年保存",IF(K523="","",DATE(YEAR(K523)+2,MONTH(K523)-MONTH(1),DAY(31)+1)),(""))))</f>
        <v>47574</v>
      </c>
      <c r="M523" s="313"/>
      <c r="N523" s="314"/>
      <c r="O523" s="273"/>
      <c r="P523" s="273"/>
    </row>
    <row r="524" spans="1:17" ht="26.25" hidden="1" customHeight="1" x14ac:dyDescent="0.15">
      <c r="A524" s="143" t="s">
        <v>463</v>
      </c>
      <c r="B524" s="101" t="s">
        <v>461</v>
      </c>
      <c r="C524" s="101" t="s">
        <v>455</v>
      </c>
      <c r="D524" s="98" t="s">
        <v>759</v>
      </c>
      <c r="E524" s="99" t="s">
        <v>798</v>
      </c>
      <c r="F524" s="100" t="s">
        <v>155</v>
      </c>
      <c r="G524" s="101" t="s">
        <v>149</v>
      </c>
      <c r="H524" s="274" t="s">
        <v>1455</v>
      </c>
      <c r="I524" s="235" t="s">
        <v>1025</v>
      </c>
      <c r="J524" s="257">
        <v>1</v>
      </c>
      <c r="K524" s="236">
        <v>39904</v>
      </c>
      <c r="L524" s="236">
        <v>40634</v>
      </c>
      <c r="M524" s="236">
        <v>41059</v>
      </c>
      <c r="N524" s="101"/>
      <c r="O524" s="121"/>
      <c r="P524" s="121">
        <v>29</v>
      </c>
      <c r="Q524" s="14">
        <f>COUNTIF($I$173:$I$549,I528)</f>
        <v>1</v>
      </c>
    </row>
    <row r="525" spans="1:17" ht="26.25" hidden="1" customHeight="1" x14ac:dyDescent="0.15">
      <c r="A525" s="143" t="s">
        <v>463</v>
      </c>
      <c r="B525" s="101" t="s">
        <v>461</v>
      </c>
      <c r="C525" s="101" t="s">
        <v>455</v>
      </c>
      <c r="D525" s="98" t="s">
        <v>759</v>
      </c>
      <c r="E525" s="99" t="s">
        <v>798</v>
      </c>
      <c r="F525" s="100" t="s">
        <v>155</v>
      </c>
      <c r="G525" s="101" t="s">
        <v>149</v>
      </c>
      <c r="H525" s="274" t="s">
        <v>1455</v>
      </c>
      <c r="I525" s="235" t="s">
        <v>1024</v>
      </c>
      <c r="J525" s="257">
        <v>1</v>
      </c>
      <c r="K525" s="236">
        <v>40269</v>
      </c>
      <c r="L525" s="236">
        <v>41000</v>
      </c>
      <c r="M525" s="236">
        <v>41059</v>
      </c>
      <c r="N525" s="101"/>
      <c r="O525" s="121"/>
      <c r="P525" s="121">
        <v>29</v>
      </c>
      <c r="Q525" s="14">
        <f>COUNTIF($I$173:$I$549,I529)</f>
        <v>1</v>
      </c>
    </row>
    <row r="526" spans="1:17" ht="26.25" hidden="1" customHeight="1" x14ac:dyDescent="0.15">
      <c r="A526" s="143" t="s">
        <v>463</v>
      </c>
      <c r="B526" s="101" t="s">
        <v>461</v>
      </c>
      <c r="C526" s="101" t="s">
        <v>455</v>
      </c>
      <c r="D526" s="98" t="s">
        <v>759</v>
      </c>
      <c r="E526" s="99" t="s">
        <v>798</v>
      </c>
      <c r="F526" s="100" t="s">
        <v>155</v>
      </c>
      <c r="G526" s="101" t="s">
        <v>149</v>
      </c>
      <c r="H526" s="274" t="s">
        <v>1455</v>
      </c>
      <c r="I526" s="235" t="s">
        <v>1023</v>
      </c>
      <c r="J526" s="257">
        <v>1</v>
      </c>
      <c r="K526" s="236">
        <v>40634</v>
      </c>
      <c r="L526" s="236">
        <v>41365</v>
      </c>
      <c r="M526" s="237">
        <v>41374</v>
      </c>
      <c r="N526" s="101"/>
      <c r="O526" s="14"/>
      <c r="P526" s="14"/>
      <c r="Q526" s="14">
        <f>COUNTIF($I$173:$I$549,I530)</f>
        <v>1</v>
      </c>
    </row>
    <row r="527" spans="1:17" ht="26.25" hidden="1" customHeight="1" x14ac:dyDescent="0.15">
      <c r="A527" s="143" t="s">
        <v>463</v>
      </c>
      <c r="B527" s="101" t="s">
        <v>461</v>
      </c>
      <c r="C527" s="101" t="s">
        <v>455</v>
      </c>
      <c r="D527" s="98" t="s">
        <v>759</v>
      </c>
      <c r="E527" s="99" t="s">
        <v>798</v>
      </c>
      <c r="F527" s="100" t="s">
        <v>155</v>
      </c>
      <c r="G527" s="101" t="s">
        <v>149</v>
      </c>
      <c r="H527" s="274" t="s">
        <v>1455</v>
      </c>
      <c r="I527" s="235" t="s">
        <v>174</v>
      </c>
      <c r="J527" s="257">
        <v>1</v>
      </c>
      <c r="K527" s="236">
        <v>41000</v>
      </c>
      <c r="L527" s="236">
        <v>41730</v>
      </c>
      <c r="M527" s="237">
        <v>41789</v>
      </c>
      <c r="N527" s="101"/>
      <c r="O527" s="14"/>
      <c r="P527" s="14"/>
    </row>
    <row r="528" spans="1:17" ht="26.25" hidden="1" customHeight="1" x14ac:dyDescent="0.15">
      <c r="A528" s="143" t="s">
        <v>463</v>
      </c>
      <c r="B528" s="101" t="s">
        <v>461</v>
      </c>
      <c r="C528" s="101" t="s">
        <v>455</v>
      </c>
      <c r="D528" s="98" t="s">
        <v>759</v>
      </c>
      <c r="E528" s="99" t="s">
        <v>798</v>
      </c>
      <c r="F528" s="100" t="s">
        <v>155</v>
      </c>
      <c r="G528" s="101" t="s">
        <v>149</v>
      </c>
      <c r="H528" s="274" t="s">
        <v>1455</v>
      </c>
      <c r="I528" s="235" t="s">
        <v>1238</v>
      </c>
      <c r="J528" s="257">
        <v>1</v>
      </c>
      <c r="K528" s="236">
        <v>41365</v>
      </c>
      <c r="L528" s="236">
        <v>42095</v>
      </c>
      <c r="M528" s="237">
        <v>42228</v>
      </c>
      <c r="N528" s="101"/>
      <c r="O528" s="14"/>
      <c r="P528" s="14"/>
    </row>
    <row r="529" spans="1:17" ht="26.25" hidden="1" customHeight="1" x14ac:dyDescent="0.15">
      <c r="A529" s="143" t="s">
        <v>463</v>
      </c>
      <c r="B529" s="101" t="s">
        <v>461</v>
      </c>
      <c r="C529" s="101" t="s">
        <v>455</v>
      </c>
      <c r="D529" s="98" t="s">
        <v>759</v>
      </c>
      <c r="E529" s="99" t="s">
        <v>798</v>
      </c>
      <c r="F529" s="100" t="s">
        <v>155</v>
      </c>
      <c r="G529" s="101" t="s">
        <v>149</v>
      </c>
      <c r="H529" s="274" t="s">
        <v>1455</v>
      </c>
      <c r="I529" s="235" t="s">
        <v>1280</v>
      </c>
      <c r="J529" s="257">
        <v>1</v>
      </c>
      <c r="K529" s="236">
        <v>41730</v>
      </c>
      <c r="L529" s="236">
        <v>42461</v>
      </c>
      <c r="M529" s="237">
        <v>42956</v>
      </c>
      <c r="N529" s="101"/>
      <c r="O529" s="14"/>
      <c r="P529" s="14"/>
    </row>
    <row r="530" spans="1:17" ht="26.25" hidden="1" customHeight="1" x14ac:dyDescent="0.15">
      <c r="A530" s="143" t="s">
        <v>463</v>
      </c>
      <c r="B530" s="101" t="s">
        <v>461</v>
      </c>
      <c r="C530" s="101" t="s">
        <v>455</v>
      </c>
      <c r="D530" s="98" t="s">
        <v>759</v>
      </c>
      <c r="E530" s="99" t="s">
        <v>798</v>
      </c>
      <c r="F530" s="278" t="s">
        <v>155</v>
      </c>
      <c r="G530" s="101" t="s">
        <v>149</v>
      </c>
      <c r="H530" s="274" t="s">
        <v>1455</v>
      </c>
      <c r="I530" s="235" t="s">
        <v>1348</v>
      </c>
      <c r="J530" s="257">
        <v>1</v>
      </c>
      <c r="K530" s="275">
        <v>42095</v>
      </c>
      <c r="L530" s="237">
        <f>IF(H530="10年保存",IF(K530="","",DATE(YEAR(K530)+10,MONTH(K530)-MONTH(1),DAY(31)+1)),IF(H530="5年保存",IF(K530="","",DATE(YEAR(K530)+5,MONTH(K530)-MONTH(1),DAY(31)+1)),IF(H530="2年保存",IF(K530="","",DATE(YEAR(K530)+2,MONTH(K530)-MONTH(1),DAY(31)+1)),(""))))</f>
        <v>42826</v>
      </c>
      <c r="M530" s="237">
        <v>42956</v>
      </c>
      <c r="N530" s="276"/>
      <c r="O530" s="121"/>
      <c r="P530" s="121">
        <v>29</v>
      </c>
      <c r="Q530" s="14">
        <f>COUNTIF($I$173:$I$549,I534)</f>
        <v>1</v>
      </c>
    </row>
    <row r="531" spans="1:17" ht="26.25" hidden="1" customHeight="1" x14ac:dyDescent="0.15">
      <c r="A531" s="143" t="s">
        <v>463</v>
      </c>
      <c r="B531" s="101" t="s">
        <v>461</v>
      </c>
      <c r="C531" s="101" t="s">
        <v>455</v>
      </c>
      <c r="D531" s="98" t="s">
        <v>759</v>
      </c>
      <c r="E531" s="99" t="s">
        <v>798</v>
      </c>
      <c r="F531" s="100" t="s">
        <v>155</v>
      </c>
      <c r="G531" s="101" t="s">
        <v>149</v>
      </c>
      <c r="H531" s="274" t="s">
        <v>153</v>
      </c>
      <c r="I531" s="235" t="s">
        <v>1617</v>
      </c>
      <c r="J531" s="257">
        <v>1</v>
      </c>
      <c r="K531" s="236">
        <v>42461</v>
      </c>
      <c r="L531" s="237">
        <f t="shared" ref="L531:L533" si="114">IF(H531="10年保存",IF(K531="","",DATE(YEAR(K531)+10,MONTH(K531)-MONTH(1),DAY(31)+1)),IF(H531="5年保存",IF(K531="","",DATE(YEAR(K531)+5,MONTH(K531)-MONTH(1),DAY(31)+1)),IF(H531="2年保存",IF(K531="","",DATE(YEAR(K531)+2,MONTH(K531)-MONTH(1),DAY(31)+1)),(""))))</f>
        <v>43191</v>
      </c>
      <c r="M531" s="237">
        <v>43322</v>
      </c>
      <c r="N531" s="101"/>
      <c r="O531" s="121"/>
      <c r="P531" s="121">
        <v>29</v>
      </c>
      <c r="Q531" s="14">
        <f>COUNTIF($I$173:$I$549,I535)</f>
        <v>1</v>
      </c>
    </row>
    <row r="532" spans="1:17" ht="26.25" hidden="1" customHeight="1" x14ac:dyDescent="0.15">
      <c r="A532" s="143" t="s">
        <v>463</v>
      </c>
      <c r="B532" s="101" t="s">
        <v>461</v>
      </c>
      <c r="C532" s="101" t="s">
        <v>455</v>
      </c>
      <c r="D532" s="98" t="s">
        <v>759</v>
      </c>
      <c r="E532" s="99" t="s">
        <v>798</v>
      </c>
      <c r="F532" s="278" t="s">
        <v>155</v>
      </c>
      <c r="G532" s="101" t="s">
        <v>149</v>
      </c>
      <c r="H532" s="274" t="s">
        <v>153</v>
      </c>
      <c r="I532" s="235" t="s">
        <v>1616</v>
      </c>
      <c r="J532" s="257">
        <v>1</v>
      </c>
      <c r="K532" s="275">
        <v>42826</v>
      </c>
      <c r="L532" s="237">
        <f t="shared" si="114"/>
        <v>43556</v>
      </c>
      <c r="M532" s="237">
        <v>43606</v>
      </c>
      <c r="N532" s="276"/>
      <c r="O532" s="121"/>
      <c r="P532" s="121">
        <v>29</v>
      </c>
      <c r="Q532" s="14">
        <f>COUNTIF($I$173:$I$549,I536)</f>
        <v>1</v>
      </c>
    </row>
    <row r="533" spans="1:17" ht="26.25" hidden="1" customHeight="1" x14ac:dyDescent="0.15">
      <c r="A533" s="143" t="s">
        <v>463</v>
      </c>
      <c r="B533" s="101" t="s">
        <v>461</v>
      </c>
      <c r="C533" s="101" t="s">
        <v>455</v>
      </c>
      <c r="D533" s="98" t="str">
        <f>IF(A533="","",VLOOKUP(A533,[1]Rink!$A$2:$B$17,2,FALSE))</f>
        <v>建設</v>
      </c>
      <c r="E533" s="99" t="str">
        <f>IF(D533="共通",VLOOKUP(B533,[1]Rink!$C$2:$D$5,2,FALSE),IF(D533="総務",VLOOKUP(B533,[1]Rink!$C$8:$D$16,2,FALSE),IF(D533="人事",VLOOKUP(B533,[1]Rink!$C$19:$D$24,2,FALSE),IF(D533="財務",VLOOKUP(B533,[1]Rink!$C$27:$D$35,2,FALSE),IF(D533="税務",VLOOKUP(B533,[1]Rink!$C$38:$D$44,2,FALSE),IF(D533="住民",VLOOKUP(B533,[1]Rink!$C$47:$D$54,2,FALSE),IF(D533="福祉",VLOOKUP(B533,[1]Rink!$C$57:$D$65,2,FALSE),(""))))))))&amp;IF(D533="保健",VLOOKUP(B533,[1]Rink!$C$68:$D$74,2,FALSE),IF(D533="環境",VLOOKUP(B533,[1]Rink!$C$77:$D$81,2,FALSE),IF(D533="産業",VLOOKUP(B533,[1]Rink!$C$84:$D$92,2,FALSE),IF(D533="建設",VLOOKUP(B533,[1]Rink!$C$95:$D$105,2,FALSE),IF(D533="教育文化",VLOOKUP(B533,[1]Rink!$C$108:$D$115,2,FALSE),IF(D533="議会",VLOOKUP(B533,[1]Rink!$C$118:$D$123,2,FALSE),IF(D533="消防",VLOOKUP(B533,[1]Rink!$C$126:$D$131,2,FALSE),(""))))))))&amp;IF(D533="水道",VLOOKUP(B533,[1]Rink!$C$134:$D$138,2,FALSE),IF(D533="水道",VLOOKUP(B533,[1]Rink!$C$134:$D$138,2,FALSE),IF(D533="委員会等",VLOOKUP(B533,[1]Rink!$C$141:$D$146,2,FALSE),(""))))</f>
        <v>下水道</v>
      </c>
      <c r="F533" s="100" t="s">
        <v>155</v>
      </c>
      <c r="G533" s="101" t="s">
        <v>149</v>
      </c>
      <c r="H533" s="274" t="str">
        <f t="shared" ref="H533" si="115">IF(G533="","",VLOOKUP(G533,$B$2:$C$5,2,FALSE))</f>
        <v>2年保存</v>
      </c>
      <c r="I533" s="235" t="s">
        <v>1681</v>
      </c>
      <c r="J533" s="257">
        <v>1</v>
      </c>
      <c r="K533" s="275">
        <v>43191</v>
      </c>
      <c r="L533" s="237">
        <f t="shared" si="114"/>
        <v>43922</v>
      </c>
      <c r="M533" s="237">
        <v>43980</v>
      </c>
      <c r="N533" s="276"/>
      <c r="O533" s="121"/>
      <c r="P533" s="121">
        <v>29</v>
      </c>
      <c r="Q533" s="14">
        <f>COUNTIF($I$173:$I$549,I537)</f>
        <v>1</v>
      </c>
    </row>
    <row r="534" spans="1:17" ht="26.25" hidden="1" customHeight="1" x14ac:dyDescent="0.15">
      <c r="A534" s="143" t="s">
        <v>463</v>
      </c>
      <c r="B534" s="101" t="s">
        <v>461</v>
      </c>
      <c r="C534" s="101" t="s">
        <v>455</v>
      </c>
      <c r="D534" s="98" t="s">
        <v>759</v>
      </c>
      <c r="E534" s="99" t="s">
        <v>798</v>
      </c>
      <c r="F534" s="100" t="s">
        <v>155</v>
      </c>
      <c r="G534" s="101" t="s">
        <v>146</v>
      </c>
      <c r="H534" s="274" t="s">
        <v>1450</v>
      </c>
      <c r="I534" s="235" t="s">
        <v>1477</v>
      </c>
      <c r="J534" s="257">
        <v>1</v>
      </c>
      <c r="K534" s="236">
        <v>40634</v>
      </c>
      <c r="L534" s="123" t="s">
        <v>808</v>
      </c>
      <c r="M534" s="123" t="s">
        <v>808</v>
      </c>
      <c r="N534" s="101"/>
      <c r="O534" s="121"/>
      <c r="P534" s="121">
        <v>29</v>
      </c>
      <c r="Q534" s="14">
        <f>COUNTIF($I$173:$I$549,I538)</f>
        <v>1</v>
      </c>
    </row>
    <row r="535" spans="1:17" ht="26.25" hidden="1" customHeight="1" x14ac:dyDescent="0.15">
      <c r="A535" s="143" t="s">
        <v>463</v>
      </c>
      <c r="B535" s="101" t="s">
        <v>461</v>
      </c>
      <c r="C535" s="101" t="s">
        <v>455</v>
      </c>
      <c r="D535" s="98" t="s">
        <v>759</v>
      </c>
      <c r="E535" s="99" t="s">
        <v>798</v>
      </c>
      <c r="F535" s="100" t="s">
        <v>155</v>
      </c>
      <c r="G535" s="101" t="s">
        <v>146</v>
      </c>
      <c r="H535" s="274" t="s">
        <v>1450</v>
      </c>
      <c r="I535" s="235" t="s">
        <v>1499</v>
      </c>
      <c r="J535" s="257">
        <v>1</v>
      </c>
      <c r="K535" s="236">
        <v>38718</v>
      </c>
      <c r="L535" s="123" t="s">
        <v>808</v>
      </c>
      <c r="M535" s="123" t="s">
        <v>808</v>
      </c>
      <c r="N535" s="101"/>
      <c r="O535" s="125"/>
      <c r="P535" s="125">
        <v>29</v>
      </c>
      <c r="Q535" s="14">
        <f>COUNTIF($I$23:$I$549,I540)</f>
        <v>1</v>
      </c>
    </row>
    <row r="536" spans="1:17" ht="26.25" hidden="1" customHeight="1" x14ac:dyDescent="0.15">
      <c r="A536" s="143" t="s">
        <v>463</v>
      </c>
      <c r="B536" s="101" t="s">
        <v>461</v>
      </c>
      <c r="C536" s="101" t="s">
        <v>455</v>
      </c>
      <c r="D536" s="98" t="s">
        <v>759</v>
      </c>
      <c r="E536" s="99" t="s">
        <v>798</v>
      </c>
      <c r="F536" s="100" t="s">
        <v>155</v>
      </c>
      <c r="G536" s="101" t="s">
        <v>146</v>
      </c>
      <c r="H536" s="274" t="s">
        <v>1450</v>
      </c>
      <c r="I536" s="235" t="s">
        <v>1500</v>
      </c>
      <c r="J536" s="257">
        <v>1</v>
      </c>
      <c r="K536" s="236">
        <v>38718</v>
      </c>
      <c r="L536" s="123" t="s">
        <v>808</v>
      </c>
      <c r="M536" s="123" t="s">
        <v>808</v>
      </c>
      <c r="N536" s="101"/>
      <c r="O536" s="125"/>
      <c r="P536" s="125">
        <v>29</v>
      </c>
      <c r="Q536" s="14">
        <f>COUNTIF($I$23:$I$549,I565)</f>
        <v>0</v>
      </c>
    </row>
    <row r="537" spans="1:17" ht="26.25" hidden="1" customHeight="1" x14ac:dyDescent="0.15">
      <c r="A537" s="143" t="s">
        <v>463</v>
      </c>
      <c r="B537" s="101" t="s">
        <v>461</v>
      </c>
      <c r="C537" s="101" t="s">
        <v>455</v>
      </c>
      <c r="D537" s="98" t="s">
        <v>759</v>
      </c>
      <c r="E537" s="99" t="s">
        <v>798</v>
      </c>
      <c r="F537" s="100" t="s">
        <v>155</v>
      </c>
      <c r="G537" s="101" t="s">
        <v>146</v>
      </c>
      <c r="H537" s="274" t="s">
        <v>1450</v>
      </c>
      <c r="I537" s="235" t="s">
        <v>1501</v>
      </c>
      <c r="J537" s="257">
        <v>1</v>
      </c>
      <c r="K537" s="236">
        <v>40634</v>
      </c>
      <c r="L537" s="123" t="s">
        <v>808</v>
      </c>
      <c r="M537" s="123" t="s">
        <v>808</v>
      </c>
      <c r="N537" s="101"/>
      <c r="O537" s="125"/>
      <c r="P537" s="125">
        <v>29</v>
      </c>
      <c r="Q537" s="14">
        <f>COUNTIF($I$23:$I$549,I562)</f>
        <v>0</v>
      </c>
    </row>
    <row r="538" spans="1:17" ht="26.25" hidden="1" customHeight="1" x14ac:dyDescent="0.15">
      <c r="A538" s="143" t="s">
        <v>463</v>
      </c>
      <c r="B538" s="101" t="s">
        <v>461</v>
      </c>
      <c r="C538" s="101" t="s">
        <v>455</v>
      </c>
      <c r="D538" s="98" t="s">
        <v>759</v>
      </c>
      <c r="E538" s="99" t="s">
        <v>798</v>
      </c>
      <c r="F538" s="100" t="s">
        <v>155</v>
      </c>
      <c r="G538" s="101" t="s">
        <v>146</v>
      </c>
      <c r="H538" s="274" t="s">
        <v>1450</v>
      </c>
      <c r="I538" s="235" t="s">
        <v>1478</v>
      </c>
      <c r="J538" s="257">
        <v>1</v>
      </c>
      <c r="K538" s="236">
        <v>41000</v>
      </c>
      <c r="L538" s="123" t="s">
        <v>808</v>
      </c>
      <c r="M538" s="123" t="s">
        <v>808</v>
      </c>
      <c r="N538" s="101"/>
      <c r="O538" s="125"/>
      <c r="P538" s="125">
        <v>29</v>
      </c>
      <c r="Q538" s="14">
        <f>COUNTIF($I$23:$I$549,I561)</f>
        <v>0</v>
      </c>
    </row>
    <row r="539" spans="1:17" ht="26.25" hidden="1" customHeight="1" x14ac:dyDescent="0.15">
      <c r="A539" s="143" t="s">
        <v>463</v>
      </c>
      <c r="B539" s="101" t="s">
        <v>461</v>
      </c>
      <c r="C539" s="101" t="s">
        <v>455</v>
      </c>
      <c r="D539" s="98" t="s">
        <v>759</v>
      </c>
      <c r="E539" s="99" t="s">
        <v>798</v>
      </c>
      <c r="F539" s="278" t="s">
        <v>155</v>
      </c>
      <c r="G539" s="101" t="s">
        <v>147</v>
      </c>
      <c r="H539" s="274" t="s">
        <v>1453</v>
      </c>
      <c r="I539" s="235" t="s">
        <v>1479</v>
      </c>
      <c r="J539" s="257">
        <v>1</v>
      </c>
      <c r="K539" s="236">
        <v>38808</v>
      </c>
      <c r="L539" s="236">
        <v>42461</v>
      </c>
      <c r="M539" s="237">
        <v>42956</v>
      </c>
      <c r="N539" s="101"/>
      <c r="O539" s="121"/>
      <c r="P539" s="121">
        <v>28</v>
      </c>
      <c r="Q539" s="14">
        <f>COUNTIF($I$173:$I$549,I545)</f>
        <v>1</v>
      </c>
    </row>
    <row r="540" spans="1:17" ht="26.25" hidden="1" customHeight="1" x14ac:dyDescent="0.15">
      <c r="A540" s="143" t="s">
        <v>463</v>
      </c>
      <c r="B540" s="101" t="s">
        <v>461</v>
      </c>
      <c r="C540" s="101" t="s">
        <v>455</v>
      </c>
      <c r="D540" s="98" t="s">
        <v>759</v>
      </c>
      <c r="E540" s="99" t="s">
        <v>798</v>
      </c>
      <c r="F540" s="278" t="s">
        <v>155</v>
      </c>
      <c r="G540" s="101" t="s">
        <v>147</v>
      </c>
      <c r="H540" s="274" t="s">
        <v>1453</v>
      </c>
      <c r="I540" s="235" t="s">
        <v>1826</v>
      </c>
      <c r="J540" s="257">
        <v>1</v>
      </c>
      <c r="K540" s="236">
        <v>40269</v>
      </c>
      <c r="L540" s="237">
        <f t="shared" ref="L540" si="116">IF(H540="10年保存",IF(K540="","",DATE(YEAR(K540)+10,MONTH(K540)-MONTH(1),DAY(31)+1)),IF(H540="5年保存",IF(K540="","",DATE(YEAR(K540)+5,MONTH(K540)-MONTH(1),DAY(31)+1)),IF(H540="2年保存",IF(K540="","",DATE(YEAR(K540)+2,MONTH(K540)-MONTH(1),DAY(31)+1)),(""))))</f>
        <v>43922</v>
      </c>
      <c r="M540" s="237">
        <v>43980</v>
      </c>
      <c r="N540" s="101"/>
      <c r="O540" s="121"/>
      <c r="P540" s="121">
        <v>28</v>
      </c>
      <c r="Q540" s="14">
        <f>COUNTIF($I$173:$I$549,I546)</f>
        <v>1</v>
      </c>
    </row>
    <row r="541" spans="1:17" ht="26.25" customHeight="1" x14ac:dyDescent="0.15">
      <c r="A541" s="143" t="s">
        <v>463</v>
      </c>
      <c r="B541" s="101" t="s">
        <v>461</v>
      </c>
      <c r="C541" s="101" t="s">
        <v>455</v>
      </c>
      <c r="D541" s="98" t="s">
        <v>759</v>
      </c>
      <c r="E541" s="99" t="s">
        <v>798</v>
      </c>
      <c r="F541" s="278" t="s">
        <v>155</v>
      </c>
      <c r="G541" s="101" t="s">
        <v>147</v>
      </c>
      <c r="H541" s="274" t="s">
        <v>151</v>
      </c>
      <c r="I541" s="235" t="s">
        <v>1827</v>
      </c>
      <c r="J541" s="257">
        <v>1</v>
      </c>
      <c r="K541" s="236">
        <v>42826</v>
      </c>
      <c r="L541" s="237">
        <v>47209</v>
      </c>
      <c r="M541" s="237"/>
      <c r="N541" s="101"/>
      <c r="O541" s="121"/>
      <c r="P541" s="121"/>
    </row>
    <row r="542" spans="1:17" ht="26.25" customHeight="1" x14ac:dyDescent="0.15">
      <c r="A542" s="143" t="s">
        <v>463</v>
      </c>
      <c r="B542" s="101" t="s">
        <v>461</v>
      </c>
      <c r="C542" s="101" t="s">
        <v>455</v>
      </c>
      <c r="D542" s="98" t="s">
        <v>759</v>
      </c>
      <c r="E542" s="99" t="s">
        <v>798</v>
      </c>
      <c r="F542" s="278" t="s">
        <v>155</v>
      </c>
      <c r="G542" s="101" t="s">
        <v>147</v>
      </c>
      <c r="H542" s="274" t="s">
        <v>151</v>
      </c>
      <c r="I542" s="235" t="s">
        <v>1828</v>
      </c>
      <c r="J542" s="257">
        <v>1</v>
      </c>
      <c r="K542" s="236">
        <v>43922</v>
      </c>
      <c r="L542" s="237"/>
      <c r="M542" s="237"/>
      <c r="N542" s="101"/>
      <c r="O542" s="121"/>
      <c r="P542" s="121"/>
    </row>
    <row r="543" spans="1:17" ht="26.25" hidden="1" customHeight="1" x14ac:dyDescent="0.15">
      <c r="A543" s="143" t="s">
        <v>463</v>
      </c>
      <c r="B543" s="101" t="s">
        <v>461</v>
      </c>
      <c r="C543" s="101" t="s">
        <v>455</v>
      </c>
      <c r="D543" s="98" t="s">
        <v>759</v>
      </c>
      <c r="E543" s="99" t="s">
        <v>798</v>
      </c>
      <c r="F543" s="278" t="s">
        <v>155</v>
      </c>
      <c r="G543" s="101" t="s">
        <v>147</v>
      </c>
      <c r="H543" s="274" t="s">
        <v>1453</v>
      </c>
      <c r="I543" s="235" t="s">
        <v>1480</v>
      </c>
      <c r="J543" s="257">
        <v>1</v>
      </c>
      <c r="K543" s="236">
        <v>38718</v>
      </c>
      <c r="L543" s="236">
        <v>41365</v>
      </c>
      <c r="M543" s="237">
        <v>41789</v>
      </c>
      <c r="N543" s="101"/>
      <c r="O543" s="121"/>
      <c r="P543" s="121">
        <v>28</v>
      </c>
      <c r="Q543" s="14">
        <f t="shared" ref="Q543:Q554" si="117">COUNTIF($I$173:$I$549,I547)</f>
        <v>1</v>
      </c>
    </row>
    <row r="544" spans="1:17" ht="26.25" hidden="1" customHeight="1" x14ac:dyDescent="0.15">
      <c r="A544" s="143" t="s">
        <v>463</v>
      </c>
      <c r="B544" s="101" t="s">
        <v>461</v>
      </c>
      <c r="C544" s="101" t="s">
        <v>455</v>
      </c>
      <c r="D544" s="98" t="s">
        <v>759</v>
      </c>
      <c r="E544" s="99" t="s">
        <v>798</v>
      </c>
      <c r="F544" s="278" t="s">
        <v>155</v>
      </c>
      <c r="G544" s="101" t="s">
        <v>147</v>
      </c>
      <c r="H544" s="274" t="s">
        <v>1453</v>
      </c>
      <c r="I544" s="235" t="s">
        <v>1481</v>
      </c>
      <c r="J544" s="257">
        <v>1</v>
      </c>
      <c r="K544" s="236">
        <v>38718</v>
      </c>
      <c r="L544" s="236">
        <v>41365</v>
      </c>
      <c r="M544" s="237">
        <v>41789</v>
      </c>
      <c r="N544" s="101"/>
      <c r="O544" s="121"/>
      <c r="P544" s="121">
        <v>28</v>
      </c>
      <c r="Q544" s="14">
        <f t="shared" si="117"/>
        <v>1</v>
      </c>
    </row>
    <row r="545" spans="1:21" ht="26.25" hidden="1" customHeight="1" x14ac:dyDescent="0.15">
      <c r="A545" s="143" t="s">
        <v>463</v>
      </c>
      <c r="B545" s="101" t="s">
        <v>461</v>
      </c>
      <c r="C545" s="101" t="s">
        <v>455</v>
      </c>
      <c r="D545" s="98" t="s">
        <v>759</v>
      </c>
      <c r="E545" s="99" t="s">
        <v>798</v>
      </c>
      <c r="F545" s="100" t="s">
        <v>155</v>
      </c>
      <c r="G545" s="101" t="s">
        <v>147</v>
      </c>
      <c r="H545" s="274" t="s">
        <v>1453</v>
      </c>
      <c r="I545" s="235" t="s">
        <v>1482</v>
      </c>
      <c r="J545" s="257">
        <v>2</v>
      </c>
      <c r="K545" s="236">
        <v>40634</v>
      </c>
      <c r="L545" s="237">
        <f t="shared" ref="L545:L549" si="118">IF(H545="10年保存",IF(K545="","",DATE(YEAR(K545)+10,MONTH(K545)-MONTH(1),DAY(31)+1)),IF(H545="5年保存",IF(K545="","",DATE(YEAR(K545)+5,MONTH(K545)-MONTH(1),DAY(31)+1)),IF(H545="2年保存",IF(K545="","",DATE(YEAR(K545)+2,MONTH(K545)-MONTH(1),DAY(31)+1)),(""))))</f>
        <v>44287</v>
      </c>
      <c r="M545" s="236">
        <v>44526</v>
      </c>
      <c r="N545" s="239"/>
      <c r="O545" s="14"/>
      <c r="P545" s="14"/>
      <c r="Q545" s="14">
        <f t="shared" si="117"/>
        <v>1</v>
      </c>
    </row>
    <row r="546" spans="1:21" ht="26.25" hidden="1" customHeight="1" x14ac:dyDescent="0.15">
      <c r="A546" s="143" t="s">
        <v>463</v>
      </c>
      <c r="B546" s="101" t="s">
        <v>461</v>
      </c>
      <c r="C546" s="101" t="s">
        <v>455</v>
      </c>
      <c r="D546" s="98" t="s">
        <v>759</v>
      </c>
      <c r="E546" s="99" t="s">
        <v>798</v>
      </c>
      <c r="F546" s="100" t="s">
        <v>155</v>
      </c>
      <c r="G546" s="101" t="s">
        <v>147</v>
      </c>
      <c r="H546" s="274" t="s">
        <v>1453</v>
      </c>
      <c r="I546" s="235" t="s">
        <v>1502</v>
      </c>
      <c r="J546" s="257">
        <v>2</v>
      </c>
      <c r="K546" s="236">
        <v>41000</v>
      </c>
      <c r="L546" s="237">
        <f t="shared" si="118"/>
        <v>44652</v>
      </c>
      <c r="M546" s="237">
        <v>44923</v>
      </c>
      <c r="N546" s="101"/>
      <c r="O546" s="121"/>
      <c r="P546" s="121">
        <v>29</v>
      </c>
      <c r="Q546" s="14">
        <f t="shared" si="117"/>
        <v>0</v>
      </c>
    </row>
    <row r="547" spans="1:21" ht="26.25" hidden="1" customHeight="1" x14ac:dyDescent="0.15">
      <c r="A547" s="143" t="s">
        <v>463</v>
      </c>
      <c r="B547" s="101" t="s">
        <v>461</v>
      </c>
      <c r="C547" s="101" t="s">
        <v>455</v>
      </c>
      <c r="D547" s="98" t="s">
        <v>759</v>
      </c>
      <c r="E547" s="99" t="s">
        <v>798</v>
      </c>
      <c r="F547" s="100" t="s">
        <v>155</v>
      </c>
      <c r="G547" s="101" t="s">
        <v>147</v>
      </c>
      <c r="H547" s="274" t="s">
        <v>1453</v>
      </c>
      <c r="I547" s="235" t="s">
        <v>1323</v>
      </c>
      <c r="J547" s="257">
        <v>2</v>
      </c>
      <c r="K547" s="236">
        <v>41365</v>
      </c>
      <c r="L547" s="237">
        <f t="shared" si="118"/>
        <v>45017</v>
      </c>
      <c r="M547" s="237">
        <v>45288</v>
      </c>
      <c r="N547" s="101"/>
      <c r="O547" s="121"/>
      <c r="P547" s="121">
        <v>29</v>
      </c>
      <c r="Q547" s="14">
        <f t="shared" si="117"/>
        <v>0</v>
      </c>
    </row>
    <row r="548" spans="1:21" ht="26.25" hidden="1" customHeight="1" x14ac:dyDescent="0.15">
      <c r="A548" s="143" t="s">
        <v>463</v>
      </c>
      <c r="B548" s="101" t="s">
        <v>461</v>
      </c>
      <c r="C548" s="101" t="s">
        <v>455</v>
      </c>
      <c r="D548" s="98" t="s">
        <v>759</v>
      </c>
      <c r="E548" s="99" t="s">
        <v>798</v>
      </c>
      <c r="F548" s="100" t="s">
        <v>155</v>
      </c>
      <c r="G548" s="101" t="s">
        <v>147</v>
      </c>
      <c r="H548" s="274" t="s">
        <v>1453</v>
      </c>
      <c r="I548" s="235" t="s">
        <v>1322</v>
      </c>
      <c r="J548" s="257">
        <v>2</v>
      </c>
      <c r="K548" s="236">
        <v>41730</v>
      </c>
      <c r="L548" s="237">
        <f t="shared" si="118"/>
        <v>45383</v>
      </c>
      <c r="M548" s="123">
        <v>45434</v>
      </c>
      <c r="N548" s="101"/>
      <c r="O548" s="121"/>
      <c r="P548" s="121">
        <v>29</v>
      </c>
      <c r="Q548" s="14">
        <f t="shared" si="117"/>
        <v>0</v>
      </c>
    </row>
    <row r="549" spans="1:21" ht="26.25" customHeight="1" x14ac:dyDescent="0.15">
      <c r="A549" s="143" t="s">
        <v>463</v>
      </c>
      <c r="B549" s="101" t="s">
        <v>461</v>
      </c>
      <c r="C549" s="101" t="s">
        <v>455</v>
      </c>
      <c r="D549" s="98" t="s">
        <v>759</v>
      </c>
      <c r="E549" s="99" t="s">
        <v>798</v>
      </c>
      <c r="F549" s="278" t="s">
        <v>155</v>
      </c>
      <c r="G549" s="101" t="s">
        <v>147</v>
      </c>
      <c r="H549" s="274" t="s">
        <v>1453</v>
      </c>
      <c r="I549" s="235" t="s">
        <v>1349</v>
      </c>
      <c r="J549" s="257">
        <v>1</v>
      </c>
      <c r="K549" s="275">
        <v>42095</v>
      </c>
      <c r="L549" s="237">
        <f t="shared" si="118"/>
        <v>45748</v>
      </c>
      <c r="M549" s="237"/>
      <c r="N549" s="276"/>
      <c r="O549" s="121"/>
      <c r="P549" s="121">
        <v>29</v>
      </c>
      <c r="Q549" s="14">
        <f t="shared" si="117"/>
        <v>0</v>
      </c>
    </row>
    <row r="550" spans="1:21" ht="26.25" hidden="1" customHeight="1" x14ac:dyDescent="0.15">
      <c r="A550" s="143" t="s">
        <v>463</v>
      </c>
      <c r="B550" s="101" t="s">
        <v>461</v>
      </c>
      <c r="C550" s="101" t="s">
        <v>455</v>
      </c>
      <c r="D550" s="98" t="s">
        <v>759</v>
      </c>
      <c r="E550" s="99" t="s">
        <v>798</v>
      </c>
      <c r="F550" s="100" t="s">
        <v>155</v>
      </c>
      <c r="G550" s="101" t="s">
        <v>148</v>
      </c>
      <c r="H550" s="274" t="s">
        <v>1467</v>
      </c>
      <c r="I550" s="235" t="s">
        <v>1296</v>
      </c>
      <c r="J550" s="257">
        <v>1</v>
      </c>
      <c r="K550" s="236">
        <v>39173</v>
      </c>
      <c r="L550" s="236">
        <v>41000</v>
      </c>
      <c r="M550" s="236">
        <v>41059</v>
      </c>
      <c r="N550" s="101"/>
      <c r="O550" s="121"/>
      <c r="P550" s="121">
        <v>29</v>
      </c>
      <c r="Q550" s="14">
        <f t="shared" si="117"/>
        <v>0</v>
      </c>
    </row>
    <row r="551" spans="1:21" ht="26.25" hidden="1" customHeight="1" x14ac:dyDescent="0.15">
      <c r="A551" s="143" t="s">
        <v>463</v>
      </c>
      <c r="B551" s="101" t="s">
        <v>461</v>
      </c>
      <c r="C551" s="101" t="s">
        <v>455</v>
      </c>
      <c r="D551" s="98" t="s">
        <v>759</v>
      </c>
      <c r="E551" s="99" t="s">
        <v>798</v>
      </c>
      <c r="F551" s="100" t="s">
        <v>155</v>
      </c>
      <c r="G551" s="101" t="s">
        <v>148</v>
      </c>
      <c r="H551" s="274" t="s">
        <v>1467</v>
      </c>
      <c r="I551" s="235" t="s">
        <v>1295</v>
      </c>
      <c r="J551" s="257">
        <v>1</v>
      </c>
      <c r="K551" s="236">
        <v>39539</v>
      </c>
      <c r="L551" s="236">
        <v>41365</v>
      </c>
      <c r="M551" s="237">
        <v>41789</v>
      </c>
      <c r="N551" s="101"/>
      <c r="O551" s="121"/>
      <c r="P551" s="121">
        <v>29</v>
      </c>
      <c r="Q551" s="14">
        <f t="shared" si="117"/>
        <v>0</v>
      </c>
    </row>
    <row r="552" spans="1:21" ht="26.25" hidden="1" customHeight="1" x14ac:dyDescent="0.15">
      <c r="A552" s="143" t="s">
        <v>463</v>
      </c>
      <c r="B552" s="101" t="s">
        <v>461</v>
      </c>
      <c r="C552" s="101" t="s">
        <v>455</v>
      </c>
      <c r="D552" s="98" t="s">
        <v>759</v>
      </c>
      <c r="E552" s="99" t="s">
        <v>798</v>
      </c>
      <c r="F552" s="100" t="s">
        <v>155</v>
      </c>
      <c r="G552" s="101" t="s">
        <v>148</v>
      </c>
      <c r="H552" s="274" t="s">
        <v>1467</v>
      </c>
      <c r="I552" s="235" t="s">
        <v>1294</v>
      </c>
      <c r="J552" s="257">
        <v>1</v>
      </c>
      <c r="K552" s="236">
        <v>39904</v>
      </c>
      <c r="L552" s="236">
        <v>41730</v>
      </c>
      <c r="M552" s="237">
        <v>41789</v>
      </c>
      <c r="N552" s="101"/>
      <c r="O552" s="121"/>
      <c r="P552" s="121">
        <v>29</v>
      </c>
      <c r="Q552" s="14">
        <f t="shared" si="117"/>
        <v>0</v>
      </c>
    </row>
    <row r="553" spans="1:21" ht="26.25" hidden="1" customHeight="1" x14ac:dyDescent="0.15">
      <c r="A553" s="143" t="s">
        <v>463</v>
      </c>
      <c r="B553" s="101" t="s">
        <v>461</v>
      </c>
      <c r="C553" s="101" t="s">
        <v>455</v>
      </c>
      <c r="D553" s="98" t="s">
        <v>759</v>
      </c>
      <c r="E553" s="99" t="s">
        <v>798</v>
      </c>
      <c r="F553" s="100" t="s">
        <v>155</v>
      </c>
      <c r="G553" s="101" t="s">
        <v>148</v>
      </c>
      <c r="H553" s="274" t="s">
        <v>1467</v>
      </c>
      <c r="I553" s="235" t="s">
        <v>1293</v>
      </c>
      <c r="J553" s="257">
        <v>1</v>
      </c>
      <c r="K553" s="236">
        <v>40269</v>
      </c>
      <c r="L553" s="236">
        <v>42095</v>
      </c>
      <c r="M553" s="237">
        <v>42228</v>
      </c>
      <c r="N553" s="101"/>
      <c r="O553" s="121"/>
      <c r="P553" s="121">
        <v>29</v>
      </c>
      <c r="Q553" s="14">
        <f t="shared" si="117"/>
        <v>0</v>
      </c>
    </row>
    <row r="554" spans="1:21" ht="26.25" hidden="1" customHeight="1" x14ac:dyDescent="0.15">
      <c r="A554" s="143" t="s">
        <v>463</v>
      </c>
      <c r="B554" s="101" t="s">
        <v>461</v>
      </c>
      <c r="C554" s="101" t="s">
        <v>455</v>
      </c>
      <c r="D554" s="98" t="s">
        <v>759</v>
      </c>
      <c r="E554" s="99" t="s">
        <v>798</v>
      </c>
      <c r="F554" s="100" t="s">
        <v>155</v>
      </c>
      <c r="G554" s="101" t="s">
        <v>148</v>
      </c>
      <c r="H554" s="274" t="s">
        <v>1467</v>
      </c>
      <c r="I554" s="235" t="s">
        <v>1292</v>
      </c>
      <c r="J554" s="257">
        <v>1</v>
      </c>
      <c r="K554" s="236">
        <v>40634</v>
      </c>
      <c r="L554" s="236">
        <v>42461</v>
      </c>
      <c r="M554" s="237">
        <v>42956</v>
      </c>
      <c r="N554" s="101"/>
      <c r="O554" s="14"/>
      <c r="P554" s="14"/>
      <c r="Q554" s="14">
        <f t="shared" si="117"/>
        <v>0</v>
      </c>
    </row>
    <row r="555" spans="1:21" ht="26.25" hidden="1" customHeight="1" x14ac:dyDescent="0.15">
      <c r="A555" s="143" t="s">
        <v>463</v>
      </c>
      <c r="B555" s="101" t="s">
        <v>461</v>
      </c>
      <c r="C555" s="101" t="s">
        <v>455</v>
      </c>
      <c r="D555" s="98" t="s">
        <v>759</v>
      </c>
      <c r="E555" s="99" t="s">
        <v>798</v>
      </c>
      <c r="F555" s="100" t="s">
        <v>155</v>
      </c>
      <c r="G555" s="101" t="s">
        <v>148</v>
      </c>
      <c r="H555" s="274" t="s">
        <v>1467</v>
      </c>
      <c r="I555" s="235" t="s">
        <v>1291</v>
      </c>
      <c r="J555" s="257">
        <v>1</v>
      </c>
      <c r="K555" s="236">
        <v>41000</v>
      </c>
      <c r="L555" s="236">
        <v>42826</v>
      </c>
      <c r="M555" s="237">
        <v>42956</v>
      </c>
      <c r="N555" s="101"/>
      <c r="O555" s="124"/>
      <c r="P555" s="124">
        <v>31</v>
      </c>
      <c r="Q555" s="102"/>
      <c r="R555" s="102"/>
      <c r="S555" s="102"/>
      <c r="T555" s="102"/>
      <c r="U555" s="102"/>
    </row>
    <row r="556" spans="1:21" ht="26.25" hidden="1" customHeight="1" x14ac:dyDescent="0.15">
      <c r="A556" s="143" t="s">
        <v>463</v>
      </c>
      <c r="B556" s="101" t="s">
        <v>461</v>
      </c>
      <c r="C556" s="101" t="s">
        <v>455</v>
      </c>
      <c r="D556" s="98" t="s">
        <v>759</v>
      </c>
      <c r="E556" s="99" t="s">
        <v>798</v>
      </c>
      <c r="F556" s="100" t="s">
        <v>155</v>
      </c>
      <c r="G556" s="101" t="s">
        <v>148</v>
      </c>
      <c r="H556" s="274" t="s">
        <v>1467</v>
      </c>
      <c r="I556" s="235" t="s">
        <v>1290</v>
      </c>
      <c r="J556" s="257">
        <v>1</v>
      </c>
      <c r="K556" s="236">
        <v>41365</v>
      </c>
      <c r="L556" s="237">
        <f t="shared" ref="L556:L558" si="119">IF(H556="10年保存",IF(K556="","",DATE(YEAR(K556)+10,MONTH(K556)-MONTH(1),DAY(31)+1)),IF(H556="5年保存",IF(K556="","",DATE(YEAR(K556)+5,MONTH(K556)-MONTH(1),DAY(31)+1)),IF(H556="2年保存",IF(K556="","",DATE(YEAR(K556)+2,MONTH(K556)-MONTH(1),DAY(31)+1)),(""))))</f>
        <v>43191</v>
      </c>
      <c r="M556" s="237">
        <v>43322</v>
      </c>
      <c r="N556" s="101"/>
      <c r="O556" s="121"/>
      <c r="P556" s="121">
        <v>31</v>
      </c>
      <c r="Q556" s="102"/>
      <c r="R556" s="102"/>
      <c r="S556" s="102"/>
      <c r="T556" s="102"/>
      <c r="U556" s="102"/>
    </row>
    <row r="557" spans="1:21" ht="26.25" hidden="1" customHeight="1" x14ac:dyDescent="0.15">
      <c r="A557" s="143" t="s">
        <v>463</v>
      </c>
      <c r="B557" s="101" t="s">
        <v>461</v>
      </c>
      <c r="C557" s="101" t="s">
        <v>455</v>
      </c>
      <c r="D557" s="98" t="s">
        <v>759</v>
      </c>
      <c r="E557" s="99" t="s">
        <v>798</v>
      </c>
      <c r="F557" s="100" t="s">
        <v>155</v>
      </c>
      <c r="G557" s="101" t="s">
        <v>148</v>
      </c>
      <c r="H557" s="274" t="s">
        <v>1467</v>
      </c>
      <c r="I557" s="235" t="s">
        <v>1289</v>
      </c>
      <c r="J557" s="257">
        <v>1</v>
      </c>
      <c r="K557" s="236">
        <v>41730</v>
      </c>
      <c r="L557" s="237">
        <f t="shared" si="119"/>
        <v>43556</v>
      </c>
      <c r="M557" s="237">
        <v>43606</v>
      </c>
      <c r="N557" s="101"/>
      <c r="O557" s="121"/>
      <c r="P557" s="121">
        <v>31</v>
      </c>
    </row>
    <row r="558" spans="1:21" ht="26.25" hidden="1" customHeight="1" x14ac:dyDescent="0.15">
      <c r="A558" s="143" t="s">
        <v>463</v>
      </c>
      <c r="B558" s="101" t="s">
        <v>461</v>
      </c>
      <c r="C558" s="101" t="s">
        <v>455</v>
      </c>
      <c r="D558" s="98" t="s">
        <v>759</v>
      </c>
      <c r="E558" s="99" t="s">
        <v>798</v>
      </c>
      <c r="F558" s="278" t="s">
        <v>155</v>
      </c>
      <c r="G558" s="101" t="s">
        <v>148</v>
      </c>
      <c r="H558" s="274" t="s">
        <v>1467</v>
      </c>
      <c r="I558" s="235" t="s">
        <v>1350</v>
      </c>
      <c r="J558" s="257">
        <v>1</v>
      </c>
      <c r="K558" s="275">
        <v>42095</v>
      </c>
      <c r="L558" s="237">
        <f t="shared" si="119"/>
        <v>43922</v>
      </c>
      <c r="M558" s="237">
        <v>43980</v>
      </c>
      <c r="N558" s="276"/>
      <c r="O558" s="121"/>
      <c r="P558" s="121">
        <v>31</v>
      </c>
    </row>
    <row r="559" spans="1:21" ht="26.25" hidden="1" customHeight="1" x14ac:dyDescent="0.15">
      <c r="A559" s="143" t="s">
        <v>463</v>
      </c>
      <c r="B559" s="101" t="s">
        <v>461</v>
      </c>
      <c r="C559" s="101" t="s">
        <v>456</v>
      </c>
      <c r="D559" s="98" t="s">
        <v>759</v>
      </c>
      <c r="E559" s="99" t="s">
        <v>798</v>
      </c>
      <c r="F559" s="100" t="s">
        <v>349</v>
      </c>
      <c r="G559" s="101" t="s">
        <v>148</v>
      </c>
      <c r="H559" s="274" t="s">
        <v>1467</v>
      </c>
      <c r="I559" s="235" t="s">
        <v>444</v>
      </c>
      <c r="J559" s="257">
        <v>1</v>
      </c>
      <c r="K559" s="236">
        <v>38808</v>
      </c>
      <c r="L559" s="236">
        <v>40634</v>
      </c>
      <c r="M559" s="236">
        <v>41059</v>
      </c>
      <c r="N559" s="101"/>
      <c r="O559" s="121"/>
      <c r="P559" s="121">
        <v>31</v>
      </c>
    </row>
    <row r="560" spans="1:21" ht="26.25" hidden="1" customHeight="1" x14ac:dyDescent="0.15">
      <c r="A560" s="143" t="s">
        <v>463</v>
      </c>
      <c r="B560" s="101" t="s">
        <v>461</v>
      </c>
      <c r="C560" s="101" t="s">
        <v>456</v>
      </c>
      <c r="D560" s="98" t="s">
        <v>759</v>
      </c>
      <c r="E560" s="99" t="s">
        <v>798</v>
      </c>
      <c r="F560" s="100" t="s">
        <v>349</v>
      </c>
      <c r="G560" s="101" t="s">
        <v>148</v>
      </c>
      <c r="H560" s="274" t="s">
        <v>1467</v>
      </c>
      <c r="I560" s="235" t="s">
        <v>443</v>
      </c>
      <c r="J560" s="257">
        <v>1</v>
      </c>
      <c r="K560" s="236">
        <v>39173</v>
      </c>
      <c r="L560" s="236">
        <v>41000</v>
      </c>
      <c r="M560" s="236">
        <v>41059</v>
      </c>
      <c r="N560" s="101"/>
      <c r="O560" s="121"/>
      <c r="P560" s="121">
        <v>31</v>
      </c>
    </row>
    <row r="561" spans="1:21" ht="26.25" hidden="1" customHeight="1" x14ac:dyDescent="0.15">
      <c r="A561" s="143" t="s">
        <v>463</v>
      </c>
      <c r="B561" s="101" t="s">
        <v>461</v>
      </c>
      <c r="C561" s="101" t="s">
        <v>456</v>
      </c>
      <c r="D561" s="98" t="s">
        <v>759</v>
      </c>
      <c r="E561" s="99" t="s">
        <v>798</v>
      </c>
      <c r="F561" s="100" t="s">
        <v>349</v>
      </c>
      <c r="G561" s="101" t="s">
        <v>148</v>
      </c>
      <c r="H561" s="274" t="s">
        <v>1467</v>
      </c>
      <c r="I561" s="235" t="s">
        <v>1016</v>
      </c>
      <c r="J561" s="257">
        <v>1</v>
      </c>
      <c r="K561" s="236">
        <v>39539</v>
      </c>
      <c r="L561" s="236">
        <v>41365</v>
      </c>
      <c r="M561" s="237">
        <v>41374</v>
      </c>
      <c r="N561" s="101"/>
      <c r="O561" s="121"/>
      <c r="P561" s="121">
        <v>31</v>
      </c>
    </row>
    <row r="562" spans="1:21" ht="26.25" hidden="1" customHeight="1" x14ac:dyDescent="0.15">
      <c r="A562" s="143" t="s">
        <v>463</v>
      </c>
      <c r="B562" s="101" t="s">
        <v>461</v>
      </c>
      <c r="C562" s="101" t="s">
        <v>456</v>
      </c>
      <c r="D562" s="98" t="s">
        <v>759</v>
      </c>
      <c r="E562" s="99" t="s">
        <v>798</v>
      </c>
      <c r="F562" s="100" t="s">
        <v>349</v>
      </c>
      <c r="G562" s="101" t="s">
        <v>148</v>
      </c>
      <c r="H562" s="274" t="s">
        <v>1467</v>
      </c>
      <c r="I562" s="235" t="s">
        <v>358</v>
      </c>
      <c r="J562" s="257">
        <v>1</v>
      </c>
      <c r="K562" s="236">
        <v>39904</v>
      </c>
      <c r="L562" s="236">
        <v>41730</v>
      </c>
      <c r="M562" s="237">
        <v>41789</v>
      </c>
      <c r="N562" s="101"/>
      <c r="O562" s="121"/>
      <c r="P562" s="121">
        <v>31</v>
      </c>
    </row>
    <row r="563" spans="1:21" ht="26.25" hidden="1" customHeight="1" x14ac:dyDescent="0.15">
      <c r="A563" s="143" t="s">
        <v>463</v>
      </c>
      <c r="B563" s="101" t="s">
        <v>461</v>
      </c>
      <c r="C563" s="101" t="s">
        <v>456</v>
      </c>
      <c r="D563" s="98" t="s">
        <v>759</v>
      </c>
      <c r="E563" s="99" t="s">
        <v>798</v>
      </c>
      <c r="F563" s="100" t="s">
        <v>349</v>
      </c>
      <c r="G563" s="101" t="s">
        <v>148</v>
      </c>
      <c r="H563" s="274" t="s">
        <v>1467</v>
      </c>
      <c r="I563" s="235" t="s">
        <v>357</v>
      </c>
      <c r="J563" s="257">
        <v>2</v>
      </c>
      <c r="K563" s="236">
        <v>40269</v>
      </c>
      <c r="L563" s="236">
        <v>42095</v>
      </c>
      <c r="M563" s="237">
        <v>42228</v>
      </c>
      <c r="N563" s="101"/>
      <c r="O563" s="121"/>
      <c r="P563" s="121">
        <v>31</v>
      </c>
    </row>
    <row r="564" spans="1:21" ht="26.25" hidden="1" customHeight="1" x14ac:dyDescent="0.15">
      <c r="A564" s="143" t="s">
        <v>463</v>
      </c>
      <c r="B564" s="101" t="s">
        <v>461</v>
      </c>
      <c r="C564" s="101" t="s">
        <v>456</v>
      </c>
      <c r="D564" s="98" t="s">
        <v>759</v>
      </c>
      <c r="E564" s="99" t="s">
        <v>798</v>
      </c>
      <c r="F564" s="100" t="s">
        <v>349</v>
      </c>
      <c r="G564" s="101" t="s">
        <v>148</v>
      </c>
      <c r="H564" s="274" t="s">
        <v>1467</v>
      </c>
      <c r="I564" s="235" t="s">
        <v>356</v>
      </c>
      <c r="J564" s="257">
        <v>2</v>
      </c>
      <c r="K564" s="236">
        <v>40634</v>
      </c>
      <c r="L564" s="236">
        <v>42461</v>
      </c>
      <c r="M564" s="237">
        <v>42956</v>
      </c>
      <c r="N564" s="277"/>
      <c r="O564" s="121"/>
      <c r="P564" s="121"/>
    </row>
    <row r="565" spans="1:21" ht="26.25" hidden="1" customHeight="1" x14ac:dyDescent="0.15">
      <c r="A565" s="143" t="s">
        <v>463</v>
      </c>
      <c r="B565" s="101" t="s">
        <v>461</v>
      </c>
      <c r="C565" s="101" t="s">
        <v>456</v>
      </c>
      <c r="D565" s="98" t="s">
        <v>759</v>
      </c>
      <c r="E565" s="99" t="s">
        <v>798</v>
      </c>
      <c r="F565" s="100" t="s">
        <v>349</v>
      </c>
      <c r="G565" s="101" t="s">
        <v>148</v>
      </c>
      <c r="H565" s="274" t="s">
        <v>1467</v>
      </c>
      <c r="I565" s="235" t="s">
        <v>171</v>
      </c>
      <c r="J565" s="257">
        <v>1</v>
      </c>
      <c r="K565" s="236">
        <v>41000</v>
      </c>
      <c r="L565" s="236">
        <v>42826</v>
      </c>
      <c r="M565" s="237">
        <v>42956</v>
      </c>
      <c r="N565" s="101"/>
      <c r="O565" s="121"/>
      <c r="P565" s="121"/>
    </row>
    <row r="566" spans="1:21" ht="26.25" hidden="1" customHeight="1" x14ac:dyDescent="0.15">
      <c r="A566" s="143" t="s">
        <v>463</v>
      </c>
      <c r="B566" s="101" t="s">
        <v>461</v>
      </c>
      <c r="C566" s="101" t="s">
        <v>456</v>
      </c>
      <c r="D566" s="98" t="s">
        <v>759</v>
      </c>
      <c r="E566" s="99" t="s">
        <v>798</v>
      </c>
      <c r="F566" s="100" t="s">
        <v>349</v>
      </c>
      <c r="G566" s="101" t="s">
        <v>148</v>
      </c>
      <c r="H566" s="274" t="s">
        <v>1467</v>
      </c>
      <c r="I566" s="235" t="s">
        <v>1281</v>
      </c>
      <c r="J566" s="257">
        <v>1</v>
      </c>
      <c r="K566" s="236">
        <v>41365</v>
      </c>
      <c r="L566" s="237">
        <f t="shared" ref="L566:L570" si="120">IF(H566="10年保存",IF(K566="","",DATE(YEAR(K566)+10,MONTH(K566)-MONTH(1),DAY(31)+1)),IF(H566="5年保存",IF(K566="","",DATE(YEAR(K566)+5,MONTH(K566)-MONTH(1),DAY(31)+1)),IF(H566="2年保存",IF(K566="","",DATE(YEAR(K566)+2,MONTH(K566)-MONTH(1),DAY(31)+1)),(""))))</f>
        <v>43191</v>
      </c>
      <c r="M566" s="237">
        <v>43322</v>
      </c>
      <c r="N566" s="101"/>
      <c r="O566" s="121"/>
      <c r="P566" s="121"/>
    </row>
    <row r="567" spans="1:21" ht="26.25" hidden="1" customHeight="1" x14ac:dyDescent="0.15">
      <c r="A567" s="143" t="s">
        <v>463</v>
      </c>
      <c r="B567" s="101" t="s">
        <v>461</v>
      </c>
      <c r="C567" s="101" t="s">
        <v>456</v>
      </c>
      <c r="D567" s="98" t="s">
        <v>759</v>
      </c>
      <c r="E567" s="99" t="s">
        <v>798</v>
      </c>
      <c r="F567" s="100" t="s">
        <v>349</v>
      </c>
      <c r="G567" s="101" t="s">
        <v>148</v>
      </c>
      <c r="H567" s="274" t="s">
        <v>1467</v>
      </c>
      <c r="I567" s="235" t="s">
        <v>1282</v>
      </c>
      <c r="J567" s="257">
        <v>1</v>
      </c>
      <c r="K567" s="236">
        <v>41730</v>
      </c>
      <c r="L567" s="237">
        <f t="shared" si="120"/>
        <v>43556</v>
      </c>
      <c r="M567" s="237">
        <v>43606</v>
      </c>
      <c r="N567" s="101"/>
      <c r="O567" s="121"/>
      <c r="P567" s="121"/>
    </row>
    <row r="568" spans="1:21" ht="26.25" hidden="1" customHeight="1" x14ac:dyDescent="0.15">
      <c r="A568" s="143" t="s">
        <v>463</v>
      </c>
      <c r="B568" s="101" t="s">
        <v>461</v>
      </c>
      <c r="C568" s="101" t="s">
        <v>456</v>
      </c>
      <c r="D568" s="98" t="s">
        <v>759</v>
      </c>
      <c r="E568" s="99" t="s">
        <v>798</v>
      </c>
      <c r="F568" s="100" t="s">
        <v>349</v>
      </c>
      <c r="G568" s="101" t="s">
        <v>148</v>
      </c>
      <c r="H568" s="274" t="s">
        <v>152</v>
      </c>
      <c r="I568" s="235" t="s">
        <v>1632</v>
      </c>
      <c r="J568" s="257">
        <v>1</v>
      </c>
      <c r="K568" s="236">
        <v>42095</v>
      </c>
      <c r="L568" s="237">
        <f t="shared" si="120"/>
        <v>43922</v>
      </c>
      <c r="M568" s="237">
        <v>43980</v>
      </c>
      <c r="N568" s="101"/>
      <c r="O568" s="121"/>
      <c r="P568" s="121"/>
    </row>
    <row r="569" spans="1:21" ht="26.25" hidden="1" customHeight="1" x14ac:dyDescent="0.15">
      <c r="A569" s="143" t="s">
        <v>463</v>
      </c>
      <c r="B569" s="101" t="s">
        <v>461</v>
      </c>
      <c r="C569" s="101" t="s">
        <v>456</v>
      </c>
      <c r="D569" s="98" t="s">
        <v>759</v>
      </c>
      <c r="E569" s="99" t="s">
        <v>798</v>
      </c>
      <c r="F569" s="100" t="s">
        <v>349</v>
      </c>
      <c r="G569" s="101" t="s">
        <v>148</v>
      </c>
      <c r="H569" s="274" t="s">
        <v>152</v>
      </c>
      <c r="I569" s="235" t="s">
        <v>1633</v>
      </c>
      <c r="J569" s="257">
        <v>2</v>
      </c>
      <c r="K569" s="236">
        <v>42461</v>
      </c>
      <c r="L569" s="237">
        <f t="shared" si="120"/>
        <v>44287</v>
      </c>
      <c r="M569" s="236">
        <v>44526</v>
      </c>
      <c r="N569" s="101"/>
      <c r="O569" s="124"/>
      <c r="P569" s="124">
        <v>32</v>
      </c>
      <c r="Q569" s="102">
        <f>COUNTIF($I$173:$I$549,I579)</f>
        <v>0</v>
      </c>
      <c r="R569" s="102"/>
      <c r="S569" s="102"/>
      <c r="T569" s="102"/>
      <c r="U569" s="102"/>
    </row>
    <row r="570" spans="1:21" ht="26.25" hidden="1" customHeight="1" x14ac:dyDescent="0.15">
      <c r="A570" s="143" t="s">
        <v>463</v>
      </c>
      <c r="B570" s="101" t="s">
        <v>461</v>
      </c>
      <c r="C570" s="101" t="s">
        <v>456</v>
      </c>
      <c r="D570" s="98" t="s">
        <v>759</v>
      </c>
      <c r="E570" s="99" t="s">
        <v>798</v>
      </c>
      <c r="F570" s="100" t="s">
        <v>349</v>
      </c>
      <c r="G570" s="101" t="s">
        <v>148</v>
      </c>
      <c r="H570" s="274" t="s">
        <v>152</v>
      </c>
      <c r="I570" s="235" t="s">
        <v>1634</v>
      </c>
      <c r="J570" s="257">
        <v>2</v>
      </c>
      <c r="K570" s="236">
        <v>42826</v>
      </c>
      <c r="L570" s="237">
        <f t="shared" si="120"/>
        <v>44652</v>
      </c>
      <c r="M570" s="237">
        <v>44923</v>
      </c>
      <c r="N570" s="101"/>
      <c r="O570" s="121"/>
      <c r="P570" s="121">
        <v>32</v>
      </c>
      <c r="Q570" s="102">
        <f>COUNTIF($I$173:$I$549,I580)</f>
        <v>0</v>
      </c>
      <c r="R570" s="102"/>
      <c r="S570" s="102"/>
      <c r="T570" s="102"/>
      <c r="U570" s="102"/>
    </row>
    <row r="571" spans="1:21" ht="26.25" hidden="1" customHeight="1" x14ac:dyDescent="0.15">
      <c r="A571" s="143" t="s">
        <v>463</v>
      </c>
      <c r="B571" s="101" t="s">
        <v>461</v>
      </c>
      <c r="C571" s="101" t="s">
        <v>456</v>
      </c>
      <c r="D571" s="98" t="str">
        <f>IF(A571="","",VLOOKUP(A571,[1]Rink!$A$2:$B$17,2,FALSE))</f>
        <v>建設</v>
      </c>
      <c r="E571" s="99" t="str">
        <f>IF(D571="共通",VLOOKUP(B571,[1]Rink!$C$2:$D$5,2,FALSE),IF(D571="総務",VLOOKUP(B571,[1]Rink!$C$8:$D$16,2,FALSE),IF(D571="人事",VLOOKUP(B571,[1]Rink!$C$19:$D$24,2,FALSE),IF(D571="財務",VLOOKUP(B571,[1]Rink!$C$27:$D$35,2,FALSE),IF(D571="税務",VLOOKUP(B571,[1]Rink!$C$38:$D$44,2,FALSE),IF(D571="住民",VLOOKUP(B571,[1]Rink!$C$47:$D$54,2,FALSE),IF(D571="福祉",VLOOKUP(B571,[1]Rink!$C$57:$D$65,2,FALSE),(""))))))))&amp;IF(D571="保健",VLOOKUP(B571,[1]Rink!$C$68:$D$74,2,FALSE),IF(D571="環境",VLOOKUP(B571,[1]Rink!$C$77:$D$81,2,FALSE),IF(D571="産業",VLOOKUP(B571,[1]Rink!$C$84:$D$92,2,FALSE),IF(D571="建設",VLOOKUP(B571,[1]Rink!$C$95:$D$105,2,FALSE),IF(D571="教育文化",VLOOKUP(B571,[1]Rink!$C$108:$D$115,2,FALSE),IF(D571="議会",VLOOKUP(B571,[1]Rink!$C$118:$D$123,2,FALSE),IF(D571="消防",VLOOKUP(B571,[1]Rink!$C$126:$D$131,2,FALSE),(""))))))))&amp;IF(D571="水道",VLOOKUP(B571,[1]Rink!$C$134:$D$138,2,FALSE),IF(D571="水道",VLOOKUP(B571,[1]Rink!$C$134:$D$138,2,FALSE),IF(D571="委員会等",VLOOKUP(B571,[1]Rink!$C$141:$D$146,2,FALSE),(""))))</f>
        <v>下水道</v>
      </c>
      <c r="F571" s="100" t="s">
        <v>349</v>
      </c>
      <c r="G571" s="101" t="s">
        <v>148</v>
      </c>
      <c r="H571" s="274" t="str">
        <f t="shared" ref="H571:H572" si="121">IF(G571="","",VLOOKUP(G571,$B$2:$C$5,2,FALSE))</f>
        <v>5年保存</v>
      </c>
      <c r="I571" s="235" t="s">
        <v>1680</v>
      </c>
      <c r="J571" s="257">
        <v>2</v>
      </c>
      <c r="K571" s="275">
        <v>43191</v>
      </c>
      <c r="L571" s="237">
        <f t="shared" ref="L571" si="122">IF(H571="10年保存",IF(K571="","",DATE(YEAR(K571)+10,MONTH(K571)-MONTH(1),DAY(31)+1)),IF(H571="5年保存",IF(K571="","",DATE(YEAR(K571)+5,MONTH(K571)-MONTH(1),DAY(31)+1)),IF(H571="2年保存",IF(K571="","",DATE(YEAR(K571)+2,MONTH(K571)-MONTH(1),DAY(31)+1)),(""))))</f>
        <v>45017</v>
      </c>
      <c r="M571" s="237">
        <v>45288</v>
      </c>
      <c r="N571" s="276"/>
      <c r="O571" s="121"/>
      <c r="P571" s="121">
        <v>32</v>
      </c>
      <c r="Q571" s="14">
        <f>COUNTIF($I$173:$I$549,I581)</f>
        <v>0</v>
      </c>
    </row>
    <row r="572" spans="1:21" ht="26.25" hidden="1" customHeight="1" x14ac:dyDescent="0.15">
      <c r="A572" s="143" t="s">
        <v>463</v>
      </c>
      <c r="B572" s="101" t="s">
        <v>461</v>
      </c>
      <c r="C572" s="101" t="s">
        <v>456</v>
      </c>
      <c r="D572" s="98" t="str">
        <f>IF(A572="","",VLOOKUP(A572,[1]Rink!$A$2:$B$17,2,FALSE))</f>
        <v>建設</v>
      </c>
      <c r="E572" s="99" t="str">
        <f>IF(D572="共通",VLOOKUP(B572,[1]Rink!$C$2:$D$5,2,FALSE),IF(D572="総務",VLOOKUP(B572,[1]Rink!$C$8:$D$16,2,FALSE),IF(D572="人事",VLOOKUP(B572,[1]Rink!$C$19:$D$24,2,FALSE),IF(D572="財務",VLOOKUP(B572,[1]Rink!$C$27:$D$35,2,FALSE),IF(D572="税務",VLOOKUP(B572,[1]Rink!$C$38:$D$44,2,FALSE),IF(D572="住民",VLOOKUP(B572,[1]Rink!$C$47:$D$54,2,FALSE),IF(D572="福祉",VLOOKUP(B572,[1]Rink!$C$57:$D$65,2,FALSE),(""))))))))&amp;IF(D572="保健",VLOOKUP(B572,[1]Rink!$C$68:$D$74,2,FALSE),IF(D572="環境",VLOOKUP(B572,[1]Rink!$C$77:$D$81,2,FALSE),IF(D572="産業",VLOOKUP(B572,[1]Rink!$C$84:$D$92,2,FALSE),IF(D572="建設",VLOOKUP(B572,[1]Rink!$C$95:$D$105,2,FALSE),IF(D572="教育文化",VLOOKUP(B572,[1]Rink!$C$108:$D$115,2,FALSE),IF(D572="議会",VLOOKUP(B572,[1]Rink!$C$118:$D$123,2,FALSE),IF(D572="消防",VLOOKUP(B572,[1]Rink!$C$126:$D$131,2,FALSE),(""))))))))&amp;IF(D572="水道",VLOOKUP(B572,[1]Rink!$C$134:$D$138,2,FALSE),IF(D572="水道",VLOOKUP(B572,[1]Rink!$C$134:$D$138,2,FALSE),IF(D572="委員会等",VLOOKUP(B572,[1]Rink!$C$141:$D$146,2,FALSE),(""))))</f>
        <v>下水道</v>
      </c>
      <c r="F572" s="100" t="s">
        <v>349</v>
      </c>
      <c r="G572" s="101" t="s">
        <v>148</v>
      </c>
      <c r="H572" s="274" t="str">
        <f t="shared" si="121"/>
        <v>5年保存</v>
      </c>
      <c r="I572" s="235" t="s">
        <v>1724</v>
      </c>
      <c r="J572" s="257">
        <v>2</v>
      </c>
      <c r="K572" s="275">
        <v>43556</v>
      </c>
      <c r="L572" s="237">
        <f t="shared" ref="L572" si="123">IF(H572="10年保存",IF(K572="","",DATE(YEAR(K572)+10,MONTH(K572)-MONTH(1),DAY(31)+1)),IF(H572="5年保存",IF(K572="","",DATE(YEAR(K572)+5,MONTH(K572)-MONTH(1),DAY(31)+1)),IF(H572="2年保存",IF(K572="","",DATE(YEAR(K572)+2,MONTH(K572)-MONTH(1),DAY(31)+1)),(""))))</f>
        <v>45383</v>
      </c>
      <c r="M572" s="123">
        <v>45434</v>
      </c>
      <c r="N572" s="276"/>
      <c r="O572" s="121"/>
      <c r="P572" s="121">
        <v>32</v>
      </c>
      <c r="Q572" s="14">
        <f>COUNTIF($I$173:$I$549,I582)</f>
        <v>0</v>
      </c>
    </row>
    <row r="573" spans="1:21" ht="26.25" customHeight="1" x14ac:dyDescent="0.15">
      <c r="A573" s="143" t="s">
        <v>463</v>
      </c>
      <c r="B573" s="101" t="s">
        <v>461</v>
      </c>
      <c r="C573" s="101" t="s">
        <v>456</v>
      </c>
      <c r="D573" s="98" t="str">
        <f>IF(A573="","",VLOOKUP(A573,[1]Rink!$A$2:$B$17,2,FALSE))</f>
        <v>建設</v>
      </c>
      <c r="E573" s="99" t="s">
        <v>1751</v>
      </c>
      <c r="F573" s="100" t="s">
        <v>349</v>
      </c>
      <c r="G573" s="101" t="s">
        <v>148</v>
      </c>
      <c r="H573" s="274" t="str">
        <f t="shared" ref="H573" si="124">IF(G573="","",VLOOKUP(G573,$B$2:$C$5,2,FALSE))</f>
        <v>5年保存</v>
      </c>
      <c r="I573" s="235" t="s">
        <v>1740</v>
      </c>
      <c r="J573" s="257">
        <v>2</v>
      </c>
      <c r="K573" s="275">
        <v>43922</v>
      </c>
      <c r="L573" s="237">
        <f t="shared" ref="L573" si="125">IF(H573="10年保存",IF(K573="","",DATE(YEAR(K573)+10,MONTH(K573)-MONTH(1),DAY(31)+1)),IF(H573="5年保存",IF(K573="","",DATE(YEAR(K573)+5,MONTH(K573)-MONTH(1),DAY(31)+1)),IF(H573="2年保存",IF(K573="","",DATE(YEAR(K573)+2,MONTH(K573)-MONTH(1),DAY(31)+1)),(""))))</f>
        <v>45748</v>
      </c>
      <c r="M573" s="237"/>
      <c r="N573" s="276"/>
      <c r="O573" s="121"/>
      <c r="P573" s="121">
        <v>32</v>
      </c>
      <c r="Q573" s="14">
        <f>COUNTIF($I$173:$I$549,I582)</f>
        <v>0</v>
      </c>
    </row>
    <row r="574" spans="1:21" ht="26.25" customHeight="1" x14ac:dyDescent="0.15">
      <c r="A574" s="143" t="s">
        <v>468</v>
      </c>
      <c r="B574" s="101" t="s">
        <v>458</v>
      </c>
      <c r="C574" s="101" t="s">
        <v>456</v>
      </c>
      <c r="D574" s="98" t="s">
        <v>1858</v>
      </c>
      <c r="E574" s="99" t="s">
        <v>798</v>
      </c>
      <c r="F574" s="100" t="s">
        <v>349</v>
      </c>
      <c r="G574" s="101" t="s">
        <v>148</v>
      </c>
      <c r="H574" s="274" t="str">
        <f t="shared" ref="H574:H575" si="126">IF(G574="","",VLOOKUP(G574,$B$2:$C$5,2,FALSE))</f>
        <v>5年保存</v>
      </c>
      <c r="I574" s="235" t="s">
        <v>1829</v>
      </c>
      <c r="J574" s="257">
        <v>2</v>
      </c>
      <c r="K574" s="275">
        <v>44287</v>
      </c>
      <c r="L574" s="237">
        <f t="shared" ref="L574:L575" si="127">IF(H574="10年保存",IF(K574="","",DATE(YEAR(K574)+10,MONTH(K574)-MONTH(1),DAY(31)+1)),IF(H574="5年保存",IF(K574="","",DATE(YEAR(K574)+5,MONTH(K574)-MONTH(1),DAY(31)+1)),IF(H574="2年保存",IF(K574="","",DATE(YEAR(K574)+2,MONTH(K574)-MONTH(1),DAY(31)+1)),(""))))</f>
        <v>46113</v>
      </c>
      <c r="M574" s="237"/>
      <c r="N574" s="276"/>
      <c r="O574" s="121"/>
      <c r="P574" s="121"/>
    </row>
    <row r="575" spans="1:21" ht="26.25" customHeight="1" x14ac:dyDescent="0.15">
      <c r="A575" s="143" t="s">
        <v>468</v>
      </c>
      <c r="B575" s="101" t="s">
        <v>458</v>
      </c>
      <c r="C575" s="101" t="s">
        <v>456</v>
      </c>
      <c r="D575" s="98" t="s">
        <v>1858</v>
      </c>
      <c r="E575" s="99" t="s">
        <v>798</v>
      </c>
      <c r="F575" s="100" t="s">
        <v>349</v>
      </c>
      <c r="G575" s="101" t="s">
        <v>148</v>
      </c>
      <c r="H575" s="274" t="str">
        <f t="shared" si="126"/>
        <v>5年保存</v>
      </c>
      <c r="I575" s="235" t="s">
        <v>1830</v>
      </c>
      <c r="J575" s="257">
        <v>2</v>
      </c>
      <c r="K575" s="275">
        <v>44652</v>
      </c>
      <c r="L575" s="237">
        <f t="shared" si="127"/>
        <v>46478</v>
      </c>
      <c r="M575" s="237"/>
      <c r="N575" s="276"/>
      <c r="O575" s="121"/>
      <c r="P575" s="121"/>
    </row>
    <row r="576" spans="1:21" ht="26.25" customHeight="1" x14ac:dyDescent="0.15">
      <c r="A576" s="143" t="s">
        <v>468</v>
      </c>
      <c r="B576" s="101" t="s">
        <v>458</v>
      </c>
      <c r="C576" s="101" t="s">
        <v>456</v>
      </c>
      <c r="D576" s="98" t="s">
        <v>1858</v>
      </c>
      <c r="E576" s="99" t="s">
        <v>798</v>
      </c>
      <c r="F576" s="100" t="s">
        <v>349</v>
      </c>
      <c r="G576" s="101" t="s">
        <v>148</v>
      </c>
      <c r="H576" s="274" t="str">
        <f t="shared" ref="H576" si="128">IF(G576="","",VLOOKUP(G576,$B$2:$C$5,2,FALSE))</f>
        <v>5年保存</v>
      </c>
      <c r="I576" s="235" t="s">
        <v>1886</v>
      </c>
      <c r="J576" s="257">
        <v>2</v>
      </c>
      <c r="K576" s="275">
        <v>45017</v>
      </c>
      <c r="L576" s="237">
        <f t="shared" ref="L576" si="129">IF(H576="10年保存",IF(K576="","",DATE(YEAR(K576)+10,MONTH(K576)-MONTH(1),DAY(31)+1)),IF(H576="5年保存",IF(K576="","",DATE(YEAR(K576)+5,MONTH(K576)-MONTH(1),DAY(31)+1)),IF(H576="2年保存",IF(K576="","",DATE(YEAR(K576)+2,MONTH(K576)-MONTH(1),DAY(31)+1)),(""))))</f>
        <v>46844</v>
      </c>
      <c r="M576" s="237"/>
      <c r="N576" s="276"/>
      <c r="O576" s="121"/>
      <c r="P576" s="121"/>
    </row>
    <row r="577" spans="1:256" ht="26.25" customHeight="1" x14ac:dyDescent="0.15">
      <c r="A577" s="262" t="s">
        <v>468</v>
      </c>
      <c r="B577" s="167" t="s">
        <v>458</v>
      </c>
      <c r="C577" s="167" t="s">
        <v>456</v>
      </c>
      <c r="D577" s="164" t="s">
        <v>1858</v>
      </c>
      <c r="E577" s="309" t="s">
        <v>798</v>
      </c>
      <c r="F577" s="166" t="s">
        <v>349</v>
      </c>
      <c r="G577" s="167" t="s">
        <v>148</v>
      </c>
      <c r="H577" s="168" t="str">
        <f t="shared" ref="H577" si="130">IF(G577="","",VLOOKUP(G577,$B$2:$C$5,2,FALSE))</f>
        <v>5年保存</v>
      </c>
      <c r="I577" s="310" t="s">
        <v>1895</v>
      </c>
      <c r="J577" s="311">
        <v>1</v>
      </c>
      <c r="K577" s="312">
        <v>45383</v>
      </c>
      <c r="L577" s="313">
        <f t="shared" ref="L577" si="131">IF(H577="10年保存",IF(K577="","",DATE(YEAR(K577)+10,MONTH(K577)-MONTH(1),DAY(31)+1)),IF(H577="5年保存",IF(K577="","",DATE(YEAR(K577)+5,MONTH(K577)-MONTH(1),DAY(31)+1)),IF(H577="2年保存",IF(K577="","",DATE(YEAR(K577)+2,MONTH(K577)-MONTH(1),DAY(31)+1)),(""))))</f>
        <v>47209</v>
      </c>
      <c r="M577" s="313"/>
      <c r="N577" s="314"/>
      <c r="O577" s="121"/>
      <c r="P577" s="121"/>
    </row>
    <row r="578" spans="1:256" s="272" customFormat="1" ht="26.25" customHeight="1" x14ac:dyDescent="0.15">
      <c r="A578" s="262" t="s">
        <v>468</v>
      </c>
      <c r="B578" s="167" t="s">
        <v>458</v>
      </c>
      <c r="C578" s="167" t="s">
        <v>456</v>
      </c>
      <c r="D578" s="164" t="s">
        <v>1858</v>
      </c>
      <c r="E578" s="309" t="s">
        <v>798</v>
      </c>
      <c r="F578" s="166" t="s">
        <v>349</v>
      </c>
      <c r="G578" s="167" t="s">
        <v>148</v>
      </c>
      <c r="H578" s="168" t="str">
        <f t="shared" ref="H578" si="132">IF(G578="","",VLOOKUP(G578,$B$2:$C$5,2,FALSE))</f>
        <v>5年保存</v>
      </c>
      <c r="I578" s="310" t="s">
        <v>1944</v>
      </c>
      <c r="J578" s="311">
        <v>1</v>
      </c>
      <c r="K578" s="312">
        <v>45748</v>
      </c>
      <c r="L578" s="313">
        <f t="shared" ref="L578" si="133">IF(H578="10年保存",IF(K578="","",DATE(YEAR(K578)+10,MONTH(K578)-MONTH(1),DAY(31)+1)),IF(H578="5年保存",IF(K578="","",DATE(YEAR(K578)+5,MONTH(K578)-MONTH(1),DAY(31)+1)),IF(H578="2年保存",IF(K578="","",DATE(YEAR(K578)+2,MONTH(K578)-MONTH(1),DAY(31)+1)),(""))))</f>
        <v>47574</v>
      </c>
      <c r="M578" s="313"/>
      <c r="N578" s="314"/>
      <c r="O578" s="273"/>
      <c r="P578" s="273"/>
    </row>
    <row r="579" spans="1:256" ht="26.25" hidden="1" customHeight="1" x14ac:dyDescent="0.15">
      <c r="A579" s="143" t="s">
        <v>463</v>
      </c>
      <c r="B579" s="101" t="s">
        <v>461</v>
      </c>
      <c r="C579" s="101" t="s">
        <v>456</v>
      </c>
      <c r="D579" s="98" t="s">
        <v>759</v>
      </c>
      <c r="E579" s="99" t="s">
        <v>798</v>
      </c>
      <c r="F579" s="100" t="s">
        <v>349</v>
      </c>
      <c r="G579" s="101" t="s">
        <v>148</v>
      </c>
      <c r="H579" s="274" t="s">
        <v>1467</v>
      </c>
      <c r="I579" s="235" t="s">
        <v>442</v>
      </c>
      <c r="J579" s="257">
        <v>1</v>
      </c>
      <c r="K579" s="236">
        <v>38808</v>
      </c>
      <c r="L579" s="236">
        <v>40634</v>
      </c>
      <c r="M579" s="236">
        <v>41059</v>
      </c>
      <c r="N579" s="101"/>
      <c r="O579" s="121"/>
      <c r="P579" s="121">
        <v>32</v>
      </c>
      <c r="Q579" s="14">
        <f t="shared" ref="Q579:Q584" si="134">COUNTIF($I$173:$I$549,I583)</f>
        <v>0</v>
      </c>
    </row>
    <row r="580" spans="1:256" ht="26.25" hidden="1" customHeight="1" x14ac:dyDescent="0.15">
      <c r="A580" s="143" t="s">
        <v>463</v>
      </c>
      <c r="B580" s="101" t="s">
        <v>461</v>
      </c>
      <c r="C580" s="101" t="s">
        <v>456</v>
      </c>
      <c r="D580" s="98" t="s">
        <v>759</v>
      </c>
      <c r="E580" s="99" t="s">
        <v>798</v>
      </c>
      <c r="F580" s="100" t="s">
        <v>349</v>
      </c>
      <c r="G580" s="101" t="s">
        <v>148</v>
      </c>
      <c r="H580" s="274" t="s">
        <v>1467</v>
      </c>
      <c r="I580" s="235" t="s">
        <v>441</v>
      </c>
      <c r="J580" s="257">
        <v>1</v>
      </c>
      <c r="K580" s="236">
        <v>39173</v>
      </c>
      <c r="L580" s="236">
        <v>41000</v>
      </c>
      <c r="M580" s="236">
        <v>41059</v>
      </c>
      <c r="N580" s="101"/>
      <c r="O580" s="121"/>
      <c r="P580" s="121">
        <v>32</v>
      </c>
      <c r="Q580" s="14">
        <f t="shared" si="134"/>
        <v>0</v>
      </c>
    </row>
    <row r="581" spans="1:256" ht="26.25" hidden="1" customHeight="1" x14ac:dyDescent="0.15">
      <c r="A581" s="143" t="s">
        <v>463</v>
      </c>
      <c r="B581" s="101" t="s">
        <v>461</v>
      </c>
      <c r="C581" s="101" t="s">
        <v>456</v>
      </c>
      <c r="D581" s="98" t="s">
        <v>759</v>
      </c>
      <c r="E581" s="99" t="s">
        <v>798</v>
      </c>
      <c r="F581" s="100" t="s">
        <v>349</v>
      </c>
      <c r="G581" s="101" t="s">
        <v>148</v>
      </c>
      <c r="H581" s="274" t="s">
        <v>1467</v>
      </c>
      <c r="I581" s="235" t="s">
        <v>359</v>
      </c>
      <c r="J581" s="257">
        <v>1</v>
      </c>
      <c r="K581" s="236">
        <v>39539</v>
      </c>
      <c r="L581" s="236">
        <v>41365</v>
      </c>
      <c r="M581" s="237">
        <v>41374</v>
      </c>
      <c r="N581" s="101"/>
      <c r="O581" s="121"/>
      <c r="P581" s="121">
        <v>32</v>
      </c>
      <c r="Q581" s="14">
        <f t="shared" si="134"/>
        <v>0</v>
      </c>
    </row>
    <row r="582" spans="1:256" ht="26.25" hidden="1" customHeight="1" x14ac:dyDescent="0.15">
      <c r="A582" s="143" t="s">
        <v>463</v>
      </c>
      <c r="B582" s="101" t="s">
        <v>461</v>
      </c>
      <c r="C582" s="101" t="s">
        <v>456</v>
      </c>
      <c r="D582" s="98" t="s">
        <v>759</v>
      </c>
      <c r="E582" s="99" t="s">
        <v>798</v>
      </c>
      <c r="F582" s="100" t="s">
        <v>349</v>
      </c>
      <c r="G582" s="101" t="s">
        <v>148</v>
      </c>
      <c r="H582" s="274" t="s">
        <v>1467</v>
      </c>
      <c r="I582" s="235" t="s">
        <v>352</v>
      </c>
      <c r="J582" s="257">
        <v>1</v>
      </c>
      <c r="K582" s="236">
        <v>39904</v>
      </c>
      <c r="L582" s="236">
        <v>41730</v>
      </c>
      <c r="M582" s="237">
        <v>41789</v>
      </c>
      <c r="N582" s="101"/>
      <c r="O582" s="121"/>
      <c r="P582" s="121">
        <v>32</v>
      </c>
      <c r="Q582" s="14">
        <f t="shared" si="134"/>
        <v>0</v>
      </c>
    </row>
    <row r="583" spans="1:256" ht="26.25" hidden="1" customHeight="1" x14ac:dyDescent="0.15">
      <c r="A583" s="143" t="s">
        <v>463</v>
      </c>
      <c r="B583" s="101" t="s">
        <v>461</v>
      </c>
      <c r="C583" s="101" t="s">
        <v>456</v>
      </c>
      <c r="D583" s="98" t="s">
        <v>759</v>
      </c>
      <c r="E583" s="99" t="s">
        <v>798</v>
      </c>
      <c r="F583" s="100" t="s">
        <v>349</v>
      </c>
      <c r="G583" s="101" t="s">
        <v>148</v>
      </c>
      <c r="H583" s="274" t="s">
        <v>1467</v>
      </c>
      <c r="I583" s="235" t="s">
        <v>351</v>
      </c>
      <c r="J583" s="257">
        <v>1</v>
      </c>
      <c r="K583" s="236">
        <v>40269</v>
      </c>
      <c r="L583" s="236">
        <v>42095</v>
      </c>
      <c r="M583" s="237">
        <v>42228</v>
      </c>
      <c r="N583" s="101"/>
      <c r="O583" s="121"/>
      <c r="P583" s="121">
        <v>32</v>
      </c>
      <c r="Q583" s="14">
        <f t="shared" si="134"/>
        <v>0</v>
      </c>
    </row>
    <row r="584" spans="1:256" ht="26.25" hidden="1" customHeight="1" x14ac:dyDescent="0.15">
      <c r="A584" s="143" t="s">
        <v>463</v>
      </c>
      <c r="B584" s="101" t="s">
        <v>461</v>
      </c>
      <c r="C584" s="101" t="s">
        <v>456</v>
      </c>
      <c r="D584" s="98" t="s">
        <v>759</v>
      </c>
      <c r="E584" s="99" t="s">
        <v>798</v>
      </c>
      <c r="F584" s="100" t="s">
        <v>349</v>
      </c>
      <c r="G584" s="101" t="s">
        <v>148</v>
      </c>
      <c r="H584" s="274" t="s">
        <v>1467</v>
      </c>
      <c r="I584" s="235" t="s">
        <v>350</v>
      </c>
      <c r="J584" s="257">
        <v>1</v>
      </c>
      <c r="K584" s="236">
        <v>40634</v>
      </c>
      <c r="L584" s="236">
        <v>42461</v>
      </c>
      <c r="M584" s="237">
        <v>42956</v>
      </c>
      <c r="N584" s="101"/>
      <c r="O584" s="14"/>
      <c r="P584" s="14"/>
      <c r="Q584" s="14">
        <f t="shared" si="134"/>
        <v>0</v>
      </c>
    </row>
    <row r="585" spans="1:256" ht="26.25" hidden="1" customHeight="1" x14ac:dyDescent="0.15">
      <c r="A585" s="143" t="s">
        <v>463</v>
      </c>
      <c r="B585" s="101" t="s">
        <v>461</v>
      </c>
      <c r="C585" s="101" t="s">
        <v>456</v>
      </c>
      <c r="D585" s="98" t="s">
        <v>759</v>
      </c>
      <c r="E585" s="99" t="s">
        <v>798</v>
      </c>
      <c r="F585" s="100" t="s">
        <v>349</v>
      </c>
      <c r="G585" s="101" t="s">
        <v>148</v>
      </c>
      <c r="H585" s="274" t="s">
        <v>1467</v>
      </c>
      <c r="I585" s="235" t="s">
        <v>170</v>
      </c>
      <c r="J585" s="257">
        <v>1</v>
      </c>
      <c r="K585" s="236">
        <v>41000</v>
      </c>
      <c r="L585" s="236">
        <v>42826</v>
      </c>
      <c r="M585" s="237">
        <v>42956</v>
      </c>
      <c r="N585" s="101"/>
      <c r="O585" s="14"/>
      <c r="P585" s="14"/>
    </row>
    <row r="586" spans="1:256" ht="26.25" hidden="1" customHeight="1" x14ac:dyDescent="0.15">
      <c r="A586" s="143" t="s">
        <v>463</v>
      </c>
      <c r="B586" s="101" t="s">
        <v>461</v>
      </c>
      <c r="C586" s="101" t="s">
        <v>456</v>
      </c>
      <c r="D586" s="98" t="s">
        <v>759</v>
      </c>
      <c r="E586" s="99" t="s">
        <v>798</v>
      </c>
      <c r="F586" s="100" t="s">
        <v>349</v>
      </c>
      <c r="G586" s="101" t="s">
        <v>148</v>
      </c>
      <c r="H586" s="274" t="s">
        <v>1467</v>
      </c>
      <c r="I586" s="235" t="s">
        <v>1237</v>
      </c>
      <c r="J586" s="257">
        <v>1</v>
      </c>
      <c r="K586" s="236">
        <v>41365</v>
      </c>
      <c r="L586" s="237">
        <f t="shared" ref="L586:L588" si="135">IF(H586="10年保存",IF(K586="","",DATE(YEAR(K586)+10,MONTH(K586)-MONTH(1),DAY(31)+1)),IF(H586="5年保存",IF(K586="","",DATE(YEAR(K586)+5,MONTH(K586)-MONTH(1),DAY(31)+1)),IF(H586="2年保存",IF(K586="","",DATE(YEAR(K586)+2,MONTH(K586)-MONTH(1),DAY(31)+1)),(""))))</f>
        <v>43191</v>
      </c>
      <c r="M586" s="237">
        <v>43322</v>
      </c>
      <c r="N586" s="101"/>
      <c r="O586" s="14"/>
      <c r="P586" s="14"/>
    </row>
    <row r="587" spans="1:256" s="102" customFormat="1" ht="26.25" hidden="1" customHeight="1" x14ac:dyDescent="0.15">
      <c r="A587" s="143" t="s">
        <v>463</v>
      </c>
      <c r="B587" s="101" t="s">
        <v>461</v>
      </c>
      <c r="C587" s="101" t="s">
        <v>456</v>
      </c>
      <c r="D587" s="98" t="s">
        <v>759</v>
      </c>
      <c r="E587" s="99" t="s">
        <v>798</v>
      </c>
      <c r="F587" s="100" t="s">
        <v>349</v>
      </c>
      <c r="G587" s="101" t="s">
        <v>148</v>
      </c>
      <c r="H587" s="274" t="s">
        <v>1467</v>
      </c>
      <c r="I587" s="235" t="s">
        <v>1283</v>
      </c>
      <c r="J587" s="257">
        <v>1</v>
      </c>
      <c r="K587" s="236">
        <v>41730</v>
      </c>
      <c r="L587" s="237">
        <f t="shared" si="135"/>
        <v>43556</v>
      </c>
      <c r="M587" s="237">
        <v>43606</v>
      </c>
      <c r="N587" s="101"/>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c r="BB587" s="14"/>
      <c r="BC587" s="14"/>
      <c r="BD587" s="14"/>
      <c r="BE587" s="14"/>
      <c r="BF587" s="14"/>
      <c r="BG587" s="14"/>
      <c r="BH587" s="14"/>
      <c r="BI587" s="14"/>
      <c r="BJ587" s="14"/>
      <c r="BK587" s="14"/>
      <c r="BL587" s="14"/>
      <c r="BM587" s="14"/>
      <c r="BN587" s="14"/>
      <c r="BO587" s="14"/>
      <c r="BP587" s="14"/>
      <c r="BQ587" s="14"/>
      <c r="BR587" s="14"/>
      <c r="BS587" s="14"/>
      <c r="BT587" s="14"/>
      <c r="BU587" s="14"/>
      <c r="BV587" s="14"/>
      <c r="BW587" s="14"/>
      <c r="BX587" s="14"/>
      <c r="BY587" s="14"/>
      <c r="BZ587" s="14"/>
      <c r="CA587" s="14"/>
      <c r="CB587" s="14"/>
      <c r="CC587" s="14"/>
      <c r="CD587" s="14"/>
      <c r="CE587" s="14"/>
      <c r="CF587" s="14"/>
      <c r="CG587" s="14"/>
      <c r="CH587" s="14"/>
      <c r="CI587" s="14"/>
      <c r="CJ587" s="14"/>
      <c r="CK587" s="14"/>
      <c r="CL587" s="14"/>
      <c r="CM587" s="14"/>
      <c r="CN587" s="14"/>
      <c r="CO587" s="14"/>
      <c r="CP587" s="14"/>
      <c r="CQ587" s="14"/>
      <c r="CR587" s="14"/>
      <c r="CS587" s="14"/>
      <c r="CT587" s="14"/>
      <c r="CU587" s="14"/>
      <c r="CV587" s="14"/>
      <c r="CW587" s="14"/>
      <c r="CX587" s="14"/>
      <c r="CY587" s="14"/>
      <c r="CZ587" s="14"/>
      <c r="DA587" s="14"/>
      <c r="DB587" s="14"/>
      <c r="DC587" s="14"/>
      <c r="DD587" s="14"/>
      <c r="DE587" s="14"/>
      <c r="DF587" s="14"/>
      <c r="DG587" s="14"/>
      <c r="DH587" s="14"/>
      <c r="DI587" s="14"/>
      <c r="DJ587" s="14"/>
      <c r="DK587" s="14"/>
      <c r="DL587" s="14"/>
      <c r="DM587" s="14"/>
      <c r="DN587" s="14"/>
      <c r="DO587" s="14"/>
      <c r="DP587" s="14"/>
      <c r="DQ587" s="14"/>
      <c r="DR587" s="14"/>
      <c r="DS587" s="14"/>
      <c r="DT587" s="14"/>
      <c r="DU587" s="14"/>
      <c r="DV587" s="14"/>
      <c r="DW587" s="14"/>
      <c r="DX587" s="14"/>
      <c r="DY587" s="14"/>
      <c r="DZ587" s="14"/>
      <c r="EA587" s="14"/>
      <c r="EB587" s="14"/>
      <c r="EC587" s="14"/>
      <c r="ED587" s="14"/>
      <c r="EE587" s="14"/>
      <c r="EF587" s="14"/>
      <c r="EG587" s="14"/>
      <c r="EH587" s="14"/>
      <c r="EI587" s="14"/>
      <c r="EJ587" s="14"/>
      <c r="EK587" s="14"/>
      <c r="EL587" s="14"/>
      <c r="EM587" s="14"/>
      <c r="EN587" s="14"/>
      <c r="EO587" s="14"/>
      <c r="EP587" s="14"/>
      <c r="EQ587" s="14"/>
      <c r="ER587" s="14"/>
      <c r="ES587" s="14"/>
      <c r="ET587" s="14"/>
      <c r="EU587" s="14"/>
      <c r="EV587" s="14"/>
      <c r="EW587" s="14"/>
      <c r="EX587" s="14"/>
      <c r="EY587" s="14"/>
      <c r="EZ587" s="14"/>
      <c r="FA587" s="14"/>
      <c r="FB587" s="14"/>
      <c r="FC587" s="14"/>
      <c r="FD587" s="14"/>
      <c r="FE587" s="14"/>
      <c r="FF587" s="14"/>
      <c r="FG587" s="14"/>
      <c r="FH587" s="14"/>
      <c r="FI587" s="14"/>
      <c r="FJ587" s="14"/>
      <c r="FK587" s="14"/>
      <c r="FL587" s="14"/>
      <c r="FM587" s="14"/>
      <c r="FN587" s="14"/>
      <c r="FO587" s="14"/>
      <c r="FP587" s="14"/>
      <c r="FQ587" s="14"/>
      <c r="FR587" s="14"/>
      <c r="FS587" s="14"/>
      <c r="FT587" s="14"/>
      <c r="FU587" s="14"/>
      <c r="FV587" s="14"/>
      <c r="FW587" s="14"/>
      <c r="FX587" s="14"/>
      <c r="FY587" s="14"/>
      <c r="FZ587" s="14"/>
      <c r="GA587" s="14"/>
      <c r="GB587" s="14"/>
      <c r="GC587" s="14"/>
      <c r="GD587" s="14"/>
      <c r="GE587" s="14"/>
      <c r="GF587" s="14"/>
      <c r="GG587" s="14"/>
      <c r="GH587" s="14"/>
      <c r="GI587" s="14"/>
      <c r="GJ587" s="14"/>
      <c r="GK587" s="14"/>
      <c r="GL587" s="14"/>
      <c r="GM587" s="14"/>
      <c r="GN587" s="14"/>
      <c r="GO587" s="14"/>
      <c r="GP587" s="14"/>
      <c r="GQ587" s="14"/>
      <c r="GR587" s="14"/>
      <c r="GS587" s="14"/>
      <c r="GT587" s="14"/>
      <c r="GU587" s="14"/>
      <c r="GV587" s="14"/>
      <c r="GW587" s="14"/>
      <c r="GX587" s="14"/>
      <c r="GY587" s="14"/>
      <c r="GZ587" s="14"/>
      <c r="HA587" s="14"/>
      <c r="HB587" s="14"/>
      <c r="HC587" s="14"/>
      <c r="HD587" s="14"/>
      <c r="HE587" s="14"/>
      <c r="HF587" s="14"/>
      <c r="HG587" s="14"/>
      <c r="HH587" s="14"/>
      <c r="HI587" s="14"/>
      <c r="HJ587" s="14"/>
      <c r="HK587" s="14"/>
      <c r="HL587" s="14"/>
      <c r="HM587" s="14"/>
      <c r="HN587" s="14"/>
      <c r="HO587" s="14"/>
      <c r="HP587" s="14"/>
      <c r="HQ587" s="14"/>
      <c r="HR587" s="14"/>
      <c r="HS587" s="14"/>
      <c r="HT587" s="14"/>
      <c r="HU587" s="14"/>
      <c r="HV587" s="14"/>
      <c r="HW587" s="14"/>
      <c r="HX587" s="14"/>
      <c r="HY587" s="14"/>
      <c r="HZ587" s="14"/>
      <c r="IA587" s="14"/>
      <c r="IB587" s="14"/>
      <c r="IC587" s="14"/>
      <c r="ID587" s="14"/>
      <c r="IE587" s="14"/>
      <c r="IF587" s="14"/>
      <c r="IG587" s="14"/>
      <c r="IH587" s="14"/>
      <c r="II587" s="14"/>
      <c r="IJ587" s="14"/>
      <c r="IK587" s="14"/>
      <c r="IL587" s="14"/>
      <c r="IM587" s="14"/>
      <c r="IN587" s="14"/>
      <c r="IO587" s="14"/>
      <c r="IP587" s="14"/>
      <c r="IQ587" s="14"/>
      <c r="IR587" s="14"/>
      <c r="IS587" s="14"/>
      <c r="IT587" s="14"/>
      <c r="IU587" s="14"/>
      <c r="IV587" s="14"/>
    </row>
    <row r="588" spans="1:256" ht="26.25" hidden="1" customHeight="1" x14ac:dyDescent="0.15">
      <c r="A588" s="143" t="s">
        <v>463</v>
      </c>
      <c r="B588" s="101" t="s">
        <v>461</v>
      </c>
      <c r="C588" s="101" t="s">
        <v>456</v>
      </c>
      <c r="D588" s="98" t="s">
        <v>759</v>
      </c>
      <c r="E588" s="99" t="s">
        <v>798</v>
      </c>
      <c r="F588" s="100" t="s">
        <v>349</v>
      </c>
      <c r="G588" s="101" t="s">
        <v>148</v>
      </c>
      <c r="H588" s="274" t="s">
        <v>1467</v>
      </c>
      <c r="I588" s="235" t="s">
        <v>1351</v>
      </c>
      <c r="J588" s="257">
        <v>1</v>
      </c>
      <c r="K588" s="275">
        <v>42095</v>
      </c>
      <c r="L588" s="237">
        <f t="shared" si="135"/>
        <v>43922</v>
      </c>
      <c r="M588" s="237">
        <v>43980</v>
      </c>
      <c r="N588" s="276"/>
      <c r="O588" s="14"/>
      <c r="P588" s="14"/>
    </row>
    <row r="589" spans="1:256" ht="26.25" hidden="1" customHeight="1" x14ac:dyDescent="0.15">
      <c r="A589" s="143" t="s">
        <v>463</v>
      </c>
      <c r="B589" s="101" t="s">
        <v>461</v>
      </c>
      <c r="C589" s="101" t="s">
        <v>456</v>
      </c>
      <c r="D589" s="98" t="s">
        <v>759</v>
      </c>
      <c r="E589" s="99" t="s">
        <v>798</v>
      </c>
      <c r="F589" s="100" t="s">
        <v>349</v>
      </c>
      <c r="G589" s="101" t="s">
        <v>148</v>
      </c>
      <c r="H589" s="274" t="s">
        <v>152</v>
      </c>
      <c r="I589" s="235" t="s">
        <v>1635</v>
      </c>
      <c r="J589" s="257">
        <v>1</v>
      </c>
      <c r="K589" s="236">
        <v>42461</v>
      </c>
      <c r="L589" s="237">
        <f>IF(H589="10年保存",IF(K589="","",DATE(YEAR(K589)+10,MONTH(K589)-MONTH(1),DAY(31)+1)),IF(H589="5年保存",IF(K589="","",DATE(YEAR(K589)+5,MONTH(K589)-MONTH(1),DAY(31)+1)),IF(H589="2年保存",IF(K589="","",DATE(YEAR(K589)+2,MONTH(K589)-MONTH(1),DAY(31)+1)),(""))))</f>
        <v>44287</v>
      </c>
      <c r="M589" s="236">
        <v>44526</v>
      </c>
      <c r="N589" s="101"/>
      <c r="O589" s="124"/>
      <c r="P589" s="124">
        <v>32</v>
      </c>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c r="EA589" s="102"/>
      <c r="EB589" s="102"/>
      <c r="EC589" s="102"/>
      <c r="ED589" s="102"/>
      <c r="EE589" s="102"/>
      <c r="EF589" s="102"/>
      <c r="EG589" s="102"/>
      <c r="EH589" s="102"/>
      <c r="EI589" s="102"/>
      <c r="EJ589" s="102"/>
      <c r="EK589" s="102"/>
      <c r="EL589" s="102"/>
      <c r="EM589" s="102"/>
      <c r="EN589" s="102"/>
      <c r="EO589" s="102"/>
      <c r="EP589" s="102"/>
      <c r="EQ589" s="102"/>
      <c r="ER589" s="102"/>
      <c r="ES589" s="102"/>
      <c r="ET589" s="102"/>
      <c r="EU589" s="102"/>
      <c r="EV589" s="102"/>
      <c r="EW589" s="102"/>
      <c r="EX589" s="102"/>
      <c r="EY589" s="102"/>
      <c r="EZ589" s="102"/>
      <c r="FA589" s="102"/>
      <c r="FB589" s="102"/>
      <c r="FC589" s="102"/>
      <c r="FD589" s="102"/>
      <c r="FE589" s="102"/>
      <c r="FF589" s="102"/>
      <c r="FG589" s="102"/>
      <c r="FH589" s="102"/>
      <c r="FI589" s="102"/>
      <c r="FJ589" s="102"/>
      <c r="FK589" s="102"/>
      <c r="FL589" s="102"/>
      <c r="FM589" s="102"/>
      <c r="FN589" s="102"/>
      <c r="FO589" s="102"/>
      <c r="FP589" s="102"/>
      <c r="FQ589" s="102"/>
      <c r="FR589" s="102"/>
      <c r="FS589" s="102"/>
      <c r="FT589" s="102"/>
      <c r="FU589" s="102"/>
      <c r="FV589" s="102"/>
      <c r="FW589" s="102"/>
      <c r="FX589" s="102"/>
      <c r="FY589" s="102"/>
      <c r="FZ589" s="102"/>
      <c r="GA589" s="102"/>
      <c r="GB589" s="102"/>
      <c r="GC589" s="102"/>
      <c r="GD589" s="102"/>
      <c r="GE589" s="102"/>
      <c r="GF589" s="102"/>
      <c r="GG589" s="102"/>
      <c r="GH589" s="102"/>
      <c r="GI589" s="102"/>
      <c r="GJ589" s="102"/>
      <c r="GK589" s="102"/>
      <c r="GL589" s="102"/>
      <c r="GM589" s="102"/>
      <c r="GN589" s="102"/>
      <c r="GO589" s="102"/>
      <c r="GP589" s="102"/>
      <c r="GQ589" s="102"/>
      <c r="GR589" s="102"/>
      <c r="GS589" s="102"/>
      <c r="GT589" s="102"/>
      <c r="GU589" s="102"/>
      <c r="GV589" s="102"/>
      <c r="GW589" s="102"/>
      <c r="GX589" s="102"/>
      <c r="GY589" s="102"/>
      <c r="GZ589" s="102"/>
      <c r="HA589" s="102"/>
      <c r="HB589" s="102"/>
      <c r="HC589" s="102"/>
      <c r="HD589" s="102"/>
      <c r="HE589" s="102"/>
      <c r="HF589" s="102"/>
      <c r="HG589" s="102"/>
      <c r="HH589" s="102"/>
      <c r="HI589" s="102"/>
      <c r="HJ589" s="102"/>
      <c r="HK589" s="102"/>
      <c r="HL589" s="102"/>
      <c r="HM589" s="102"/>
      <c r="HN589" s="102"/>
      <c r="HO589" s="102"/>
      <c r="HP589" s="102"/>
      <c r="HQ589" s="102"/>
      <c r="HR589" s="102"/>
      <c r="HS589" s="102"/>
      <c r="HT589" s="102"/>
      <c r="HU589" s="102"/>
      <c r="HV589" s="102"/>
      <c r="HW589" s="102"/>
      <c r="HX589" s="102"/>
      <c r="HY589" s="102"/>
      <c r="HZ589" s="102"/>
      <c r="IA589" s="102"/>
      <c r="IB589" s="102"/>
      <c r="IC589" s="102"/>
      <c r="ID589" s="102"/>
      <c r="IE589" s="102"/>
      <c r="IF589" s="102"/>
      <c r="IG589" s="102"/>
      <c r="IH589" s="102"/>
      <c r="II589" s="102"/>
      <c r="IJ589" s="102"/>
      <c r="IK589" s="102"/>
      <c r="IL589" s="102"/>
      <c r="IM589" s="102"/>
      <c r="IN589" s="102"/>
      <c r="IO589" s="102"/>
      <c r="IP589" s="102"/>
      <c r="IQ589" s="102"/>
      <c r="IR589" s="102"/>
      <c r="IS589" s="102"/>
      <c r="IT589" s="102"/>
      <c r="IU589" s="102"/>
      <c r="IV589" s="102"/>
    </row>
    <row r="590" spans="1:256" ht="26.25" hidden="1" customHeight="1" x14ac:dyDescent="0.15">
      <c r="A590" s="143" t="s">
        <v>463</v>
      </c>
      <c r="B590" s="101" t="s">
        <v>461</v>
      </c>
      <c r="C590" s="101" t="s">
        <v>456</v>
      </c>
      <c r="D590" s="98" t="s">
        <v>759</v>
      </c>
      <c r="E590" s="99" t="s">
        <v>798</v>
      </c>
      <c r="F590" s="100" t="s">
        <v>349</v>
      </c>
      <c r="G590" s="101" t="s">
        <v>148</v>
      </c>
      <c r="H590" s="274" t="s">
        <v>152</v>
      </c>
      <c r="I590" s="235" t="s">
        <v>1636</v>
      </c>
      <c r="J590" s="257">
        <v>1</v>
      </c>
      <c r="K590" s="275">
        <v>42826</v>
      </c>
      <c r="L590" s="237">
        <f>IF(H590="10年保存",IF(K590="","",DATE(YEAR(K590)+10,MONTH(K590)-MONTH(1),DAY(31)+1)),IF(H590="5年保存",IF(K590="","",DATE(YEAR(K590)+5,MONTH(K590)-MONTH(1),DAY(31)+1)),IF(H590="2年保存",IF(K590="","",DATE(YEAR(K590)+2,MONTH(K590)-MONTH(1),DAY(31)+1)),(""))))</f>
        <v>44652</v>
      </c>
      <c r="M590" s="237">
        <v>44923</v>
      </c>
      <c r="N590" s="276"/>
      <c r="O590" s="121"/>
      <c r="P590" s="121">
        <v>32</v>
      </c>
    </row>
    <row r="591" spans="1:256" ht="26.25" hidden="1" customHeight="1" x14ac:dyDescent="0.15">
      <c r="A591" s="143" t="s">
        <v>463</v>
      </c>
      <c r="B591" s="101" t="s">
        <v>461</v>
      </c>
      <c r="C591" s="101" t="s">
        <v>456</v>
      </c>
      <c r="D591" s="98" t="str">
        <f>IF(A591="","",VLOOKUP(A591,[1]Rink!$A$2:$B$17,2,FALSE))</f>
        <v>建設</v>
      </c>
      <c r="E591" s="99" t="str">
        <f>IF(D591="共通",VLOOKUP(B591,[1]Rink!$C$2:$D$5,2,FALSE),IF(D591="総務",VLOOKUP(B591,[1]Rink!$C$8:$D$16,2,FALSE),IF(D591="人事",VLOOKUP(B591,[1]Rink!$C$19:$D$24,2,FALSE),IF(D591="財務",VLOOKUP(B591,[1]Rink!$C$27:$D$35,2,FALSE),IF(D591="税務",VLOOKUP(B591,[1]Rink!$C$38:$D$44,2,FALSE),IF(D591="住民",VLOOKUP(B591,[1]Rink!$C$47:$D$54,2,FALSE),IF(D591="福祉",VLOOKUP(B591,[1]Rink!$C$57:$D$65,2,FALSE),(""))))))))&amp;IF(D591="保健",VLOOKUP(B591,[1]Rink!$C$68:$D$74,2,FALSE),IF(D591="環境",VLOOKUP(B591,[1]Rink!$C$77:$D$81,2,FALSE),IF(D591="産業",VLOOKUP(B591,[1]Rink!$C$84:$D$92,2,FALSE),IF(D591="建設",VLOOKUP(B591,[1]Rink!$C$95:$D$105,2,FALSE),IF(D591="教育文化",VLOOKUP(B591,[1]Rink!$C$108:$D$115,2,FALSE),IF(D591="議会",VLOOKUP(B591,[1]Rink!$C$118:$D$123,2,FALSE),IF(D591="消防",VLOOKUP(B591,[1]Rink!$C$126:$D$131,2,FALSE),(""))))))))&amp;IF(D591="水道",VLOOKUP(B591,[1]Rink!$C$134:$D$138,2,FALSE),IF(D591="水道",VLOOKUP(B591,[1]Rink!$C$134:$D$138,2,FALSE),IF(D591="委員会等",VLOOKUP(B591,[1]Rink!$C$141:$D$146,2,FALSE),(""))))</f>
        <v>下水道</v>
      </c>
      <c r="F591" s="100" t="s">
        <v>349</v>
      </c>
      <c r="G591" s="101" t="s">
        <v>148</v>
      </c>
      <c r="H591" s="274" t="str">
        <f t="shared" ref="H591:H592" si="136">IF(G591="","",VLOOKUP(G591,$B$2:$C$5,2,FALSE))</f>
        <v>5年保存</v>
      </c>
      <c r="I591" s="235" t="s">
        <v>1679</v>
      </c>
      <c r="J591" s="257">
        <v>1</v>
      </c>
      <c r="K591" s="275">
        <v>43191</v>
      </c>
      <c r="L591" s="237">
        <f t="shared" ref="L591" si="137">IF(H591="10年保存",IF(K591="","",DATE(YEAR(K591)+10,MONTH(K591)-MONTH(1),DAY(31)+1)),IF(H591="5年保存",IF(K591="","",DATE(YEAR(K591)+5,MONTH(K591)-MONTH(1),DAY(31)+1)),IF(H591="2年保存",IF(K591="","",DATE(YEAR(K591)+2,MONTH(K591)-MONTH(1),DAY(31)+1)),(""))))</f>
        <v>45017</v>
      </c>
      <c r="M591" s="237">
        <v>45288</v>
      </c>
      <c r="N591" s="276"/>
      <c r="O591" s="121"/>
      <c r="P591" s="121">
        <v>32</v>
      </c>
    </row>
    <row r="592" spans="1:256" ht="26.25" hidden="1" customHeight="1" x14ac:dyDescent="0.15">
      <c r="A592" s="143" t="s">
        <v>463</v>
      </c>
      <c r="B592" s="101" t="s">
        <v>461</v>
      </c>
      <c r="C592" s="101" t="s">
        <v>456</v>
      </c>
      <c r="D592" s="98" t="str">
        <f>IF(A592="","",VLOOKUP(A592,[1]Rink!$A$2:$B$17,2,FALSE))</f>
        <v>建設</v>
      </c>
      <c r="E592" s="99" t="str">
        <f>IF(D592="共通",VLOOKUP(B592,[1]Rink!$C$2:$D$5,2,FALSE),IF(D592="総務",VLOOKUP(B592,[1]Rink!$C$8:$D$16,2,FALSE),IF(D592="人事",VLOOKUP(B592,[1]Rink!$C$19:$D$24,2,FALSE),IF(D592="財務",VLOOKUP(B592,[1]Rink!$C$27:$D$35,2,FALSE),IF(D592="税務",VLOOKUP(B592,[1]Rink!$C$38:$D$44,2,FALSE),IF(D592="住民",VLOOKUP(B592,[1]Rink!$C$47:$D$54,2,FALSE),IF(D592="福祉",VLOOKUP(B592,[1]Rink!$C$57:$D$65,2,FALSE),(""))))))))&amp;IF(D592="保健",VLOOKUP(B592,[1]Rink!$C$68:$D$74,2,FALSE),IF(D592="環境",VLOOKUP(B592,[1]Rink!$C$77:$D$81,2,FALSE),IF(D592="産業",VLOOKUP(B592,[1]Rink!$C$84:$D$92,2,FALSE),IF(D592="建設",VLOOKUP(B592,[1]Rink!$C$95:$D$105,2,FALSE),IF(D592="教育文化",VLOOKUP(B592,[1]Rink!$C$108:$D$115,2,FALSE),IF(D592="議会",VLOOKUP(B592,[1]Rink!$C$118:$D$123,2,FALSE),IF(D592="消防",VLOOKUP(B592,[1]Rink!$C$126:$D$131,2,FALSE),(""))))))))&amp;IF(D592="水道",VLOOKUP(B592,[1]Rink!$C$134:$D$138,2,FALSE),IF(D592="水道",VLOOKUP(B592,[1]Rink!$C$134:$D$138,2,FALSE),IF(D592="委員会等",VLOOKUP(B592,[1]Rink!$C$141:$D$146,2,FALSE),(""))))</f>
        <v>下水道</v>
      </c>
      <c r="F592" s="100" t="s">
        <v>349</v>
      </c>
      <c r="G592" s="101" t="s">
        <v>148</v>
      </c>
      <c r="H592" s="274" t="str">
        <f t="shared" si="136"/>
        <v>5年保存</v>
      </c>
      <c r="I592" s="235" t="s">
        <v>1725</v>
      </c>
      <c r="J592" s="257">
        <v>1</v>
      </c>
      <c r="K592" s="275">
        <v>43556</v>
      </c>
      <c r="L592" s="237">
        <f t="shared" ref="L592" si="138">IF(H592="10年保存",IF(K592="","",DATE(YEAR(K592)+10,MONTH(K592)-MONTH(1),DAY(31)+1)),IF(H592="5年保存",IF(K592="","",DATE(YEAR(K592)+5,MONTH(K592)-MONTH(1),DAY(31)+1)),IF(H592="2年保存",IF(K592="","",DATE(YEAR(K592)+2,MONTH(K592)-MONTH(1),DAY(31)+1)),(""))))</f>
        <v>45383</v>
      </c>
      <c r="M592" s="123">
        <v>45434</v>
      </c>
      <c r="N592" s="276"/>
      <c r="O592" s="121"/>
      <c r="P592" s="121">
        <v>32</v>
      </c>
    </row>
    <row r="593" spans="1:21" ht="26.25" customHeight="1" x14ac:dyDescent="0.15">
      <c r="A593" s="143" t="s">
        <v>463</v>
      </c>
      <c r="B593" s="101" t="s">
        <v>461</v>
      </c>
      <c r="C593" s="101" t="s">
        <v>456</v>
      </c>
      <c r="D593" s="98" t="str">
        <f>IF(A593="","",VLOOKUP(A593,[1]Rink!$A$2:$B$17,2,FALSE))</f>
        <v>建設</v>
      </c>
      <c r="E593" s="99" t="s">
        <v>1751</v>
      </c>
      <c r="F593" s="100" t="s">
        <v>349</v>
      </c>
      <c r="G593" s="101" t="s">
        <v>148</v>
      </c>
      <c r="H593" s="274" t="str">
        <f t="shared" ref="H593" si="139">IF(G593="","",VLOOKUP(G593,$B$2:$C$5,2,FALSE))</f>
        <v>5年保存</v>
      </c>
      <c r="I593" s="235" t="s">
        <v>1741</v>
      </c>
      <c r="J593" s="257">
        <v>1</v>
      </c>
      <c r="K593" s="275">
        <v>43922</v>
      </c>
      <c r="L593" s="237">
        <f t="shared" ref="L593:L594" si="140">IF(H593="10年保存",IF(K593="","",DATE(YEAR(K593)+10,MONTH(K593)-MONTH(1),DAY(31)+1)),IF(H593="5年保存",IF(K593="","",DATE(YEAR(K593)+5,MONTH(K593)-MONTH(1),DAY(31)+1)),IF(H593="2年保存",IF(K593="","",DATE(YEAR(K593)+2,MONTH(K593)-MONTH(1),DAY(31)+1)),(""))))</f>
        <v>45748</v>
      </c>
      <c r="M593" s="237"/>
      <c r="N593" s="276"/>
      <c r="O593" s="121"/>
      <c r="P593" s="121">
        <v>32</v>
      </c>
    </row>
    <row r="594" spans="1:21" ht="26.25" customHeight="1" x14ac:dyDescent="0.15">
      <c r="A594" s="143" t="s">
        <v>468</v>
      </c>
      <c r="B594" s="101" t="s">
        <v>458</v>
      </c>
      <c r="C594" s="101" t="s">
        <v>456</v>
      </c>
      <c r="D594" s="98" t="s">
        <v>1858</v>
      </c>
      <c r="E594" s="99" t="s">
        <v>798</v>
      </c>
      <c r="F594" s="100" t="s">
        <v>349</v>
      </c>
      <c r="G594" s="101" t="s">
        <v>148</v>
      </c>
      <c r="H594" s="274" t="str">
        <f t="shared" ref="H594" si="141">IF(G594="","",VLOOKUP(G594,$B$2:$C$5,2,FALSE))</f>
        <v>5年保存</v>
      </c>
      <c r="I594" s="235" t="s">
        <v>1807</v>
      </c>
      <c r="J594" s="257">
        <v>1</v>
      </c>
      <c r="K594" s="275">
        <v>44287</v>
      </c>
      <c r="L594" s="237">
        <f t="shared" si="140"/>
        <v>46113</v>
      </c>
      <c r="M594" s="237"/>
      <c r="N594" s="276"/>
      <c r="O594" s="121"/>
      <c r="P594" s="121"/>
    </row>
    <row r="595" spans="1:21" ht="26.25" customHeight="1" x14ac:dyDescent="0.15">
      <c r="A595" s="143" t="s">
        <v>468</v>
      </c>
      <c r="B595" s="101" t="s">
        <v>458</v>
      </c>
      <c r="C595" s="101" t="s">
        <v>456</v>
      </c>
      <c r="D595" s="98" t="s">
        <v>1858</v>
      </c>
      <c r="E595" s="99" t="s">
        <v>798</v>
      </c>
      <c r="F595" s="100" t="s">
        <v>349</v>
      </c>
      <c r="G595" s="101" t="s">
        <v>148</v>
      </c>
      <c r="H595" s="274" t="str">
        <f t="shared" ref="H595" si="142">IF(G595="","",VLOOKUP(G595,$B$2:$C$5,2,FALSE))</f>
        <v>5年保存</v>
      </c>
      <c r="I595" s="235" t="s">
        <v>1831</v>
      </c>
      <c r="J595" s="257">
        <v>1</v>
      </c>
      <c r="K595" s="275">
        <v>44652</v>
      </c>
      <c r="L595" s="237">
        <f t="shared" ref="L595" si="143">IF(H595="10年保存",IF(K595="","",DATE(YEAR(K595)+10,MONTH(K595)-MONTH(1),DAY(31)+1)),IF(H595="5年保存",IF(K595="","",DATE(YEAR(K595)+5,MONTH(K595)-MONTH(1),DAY(31)+1)),IF(H595="2年保存",IF(K595="","",DATE(YEAR(K595)+2,MONTH(K595)-MONTH(1),DAY(31)+1)),(""))))</f>
        <v>46478</v>
      </c>
      <c r="M595" s="237"/>
      <c r="N595" s="276"/>
      <c r="O595" s="121"/>
      <c r="P595" s="121"/>
    </row>
    <row r="596" spans="1:21" ht="26.25" customHeight="1" x14ac:dyDescent="0.15">
      <c r="A596" s="143" t="s">
        <v>468</v>
      </c>
      <c r="B596" s="101" t="s">
        <v>458</v>
      </c>
      <c r="C596" s="101" t="s">
        <v>456</v>
      </c>
      <c r="D596" s="98" t="s">
        <v>1858</v>
      </c>
      <c r="E596" s="99" t="s">
        <v>798</v>
      </c>
      <c r="F596" s="100" t="s">
        <v>349</v>
      </c>
      <c r="G596" s="101" t="s">
        <v>148</v>
      </c>
      <c r="H596" s="274" t="str">
        <f t="shared" ref="H596" si="144">IF(G596="","",VLOOKUP(G596,$B$2:$C$5,2,FALSE))</f>
        <v>5年保存</v>
      </c>
      <c r="I596" s="235" t="s">
        <v>1887</v>
      </c>
      <c r="J596" s="257">
        <v>1</v>
      </c>
      <c r="K596" s="275">
        <v>44652</v>
      </c>
      <c r="L596" s="237">
        <f t="shared" ref="L596" si="145">IF(H596="10年保存",IF(K596="","",DATE(YEAR(K596)+10,MONTH(K596)-MONTH(1),DAY(31)+1)),IF(H596="5年保存",IF(K596="","",DATE(YEAR(K596)+5,MONTH(K596)-MONTH(1),DAY(31)+1)),IF(H596="2年保存",IF(K596="","",DATE(YEAR(K596)+2,MONTH(K596)-MONTH(1),DAY(31)+1)),(""))))</f>
        <v>46478</v>
      </c>
      <c r="M596" s="237"/>
      <c r="N596" s="276"/>
      <c r="O596" s="121"/>
      <c r="P596" s="121"/>
    </row>
    <row r="597" spans="1:21" ht="26.25" customHeight="1" x14ac:dyDescent="0.15">
      <c r="A597" s="262" t="s">
        <v>468</v>
      </c>
      <c r="B597" s="167" t="s">
        <v>458</v>
      </c>
      <c r="C597" s="167" t="s">
        <v>456</v>
      </c>
      <c r="D597" s="164" t="s">
        <v>1858</v>
      </c>
      <c r="E597" s="309" t="s">
        <v>798</v>
      </c>
      <c r="F597" s="166" t="s">
        <v>349</v>
      </c>
      <c r="G597" s="167" t="s">
        <v>148</v>
      </c>
      <c r="H597" s="168" t="str">
        <f t="shared" ref="H597" si="146">IF(G597="","",VLOOKUP(G597,$B$2:$C$5,2,FALSE))</f>
        <v>5年保存</v>
      </c>
      <c r="I597" s="310" t="s">
        <v>1896</v>
      </c>
      <c r="J597" s="311">
        <v>1</v>
      </c>
      <c r="K597" s="312">
        <v>45383</v>
      </c>
      <c r="L597" s="313">
        <f t="shared" ref="L597" si="147">IF(H597="10年保存",IF(K597="","",DATE(YEAR(K597)+10,MONTH(K597)-MONTH(1),DAY(31)+1)),IF(H597="5年保存",IF(K597="","",DATE(YEAR(K597)+5,MONTH(K597)-MONTH(1),DAY(31)+1)),IF(H597="2年保存",IF(K597="","",DATE(YEAR(K597)+2,MONTH(K597)-MONTH(1),DAY(31)+1)),(""))))</f>
        <v>47209</v>
      </c>
      <c r="M597" s="313"/>
      <c r="N597" s="314"/>
      <c r="O597" s="121"/>
      <c r="P597" s="121"/>
    </row>
    <row r="598" spans="1:21" s="272" customFormat="1" ht="26.25" customHeight="1" x14ac:dyDescent="0.15">
      <c r="A598" s="262" t="s">
        <v>468</v>
      </c>
      <c r="B598" s="167" t="s">
        <v>458</v>
      </c>
      <c r="C598" s="167" t="s">
        <v>456</v>
      </c>
      <c r="D598" s="164" t="s">
        <v>1858</v>
      </c>
      <c r="E598" s="309" t="s">
        <v>798</v>
      </c>
      <c r="F598" s="166" t="s">
        <v>349</v>
      </c>
      <c r="G598" s="167" t="s">
        <v>148</v>
      </c>
      <c r="H598" s="168" t="str">
        <f t="shared" ref="H598" si="148">IF(G598="","",VLOOKUP(G598,$B$2:$C$5,2,FALSE))</f>
        <v>5年保存</v>
      </c>
      <c r="I598" s="310" t="s">
        <v>1945</v>
      </c>
      <c r="J598" s="311">
        <v>1</v>
      </c>
      <c r="K598" s="312">
        <v>45748</v>
      </c>
      <c r="L598" s="313">
        <f t="shared" ref="L598" si="149">IF(H598="10年保存",IF(K598="","",DATE(YEAR(K598)+10,MONTH(K598)-MONTH(1),DAY(31)+1)),IF(H598="5年保存",IF(K598="","",DATE(YEAR(K598)+5,MONTH(K598)-MONTH(1),DAY(31)+1)),IF(H598="2年保存",IF(K598="","",DATE(YEAR(K598)+2,MONTH(K598)-MONTH(1),DAY(31)+1)),(""))))</f>
        <v>47574</v>
      </c>
      <c r="M598" s="313"/>
      <c r="N598" s="314"/>
      <c r="O598" s="273"/>
      <c r="P598" s="273"/>
    </row>
    <row r="599" spans="1:21" ht="26.25" hidden="1" customHeight="1" x14ac:dyDescent="0.15">
      <c r="A599" s="143" t="s">
        <v>463</v>
      </c>
      <c r="B599" s="101" t="s">
        <v>461</v>
      </c>
      <c r="C599" s="101" t="s">
        <v>456</v>
      </c>
      <c r="D599" s="98" t="s">
        <v>759</v>
      </c>
      <c r="E599" s="99" t="s">
        <v>798</v>
      </c>
      <c r="F599" s="100" t="s">
        <v>349</v>
      </c>
      <c r="G599" s="101" t="s">
        <v>148</v>
      </c>
      <c r="H599" s="274" t="s">
        <v>1467</v>
      </c>
      <c r="I599" s="235" t="s">
        <v>1733</v>
      </c>
      <c r="J599" s="257">
        <v>1</v>
      </c>
      <c r="K599" s="236">
        <v>39539</v>
      </c>
      <c r="L599" s="236">
        <v>41365</v>
      </c>
      <c r="M599" s="237">
        <v>41374</v>
      </c>
      <c r="N599" s="101"/>
      <c r="O599" s="121"/>
      <c r="P599" s="121">
        <v>32</v>
      </c>
    </row>
    <row r="600" spans="1:21" ht="26.25" hidden="1" customHeight="1" x14ac:dyDescent="0.15">
      <c r="A600" s="143" t="s">
        <v>463</v>
      </c>
      <c r="B600" s="101" t="s">
        <v>461</v>
      </c>
      <c r="C600" s="101" t="s">
        <v>456</v>
      </c>
      <c r="D600" s="98" t="s">
        <v>759</v>
      </c>
      <c r="E600" s="99" t="s">
        <v>798</v>
      </c>
      <c r="F600" s="100" t="s">
        <v>349</v>
      </c>
      <c r="G600" s="101" t="s">
        <v>149</v>
      </c>
      <c r="H600" s="274" t="s">
        <v>1455</v>
      </c>
      <c r="I600" s="235" t="s">
        <v>425</v>
      </c>
      <c r="J600" s="257">
        <v>1</v>
      </c>
      <c r="K600" s="236">
        <v>39904</v>
      </c>
      <c r="L600" s="236">
        <v>40634</v>
      </c>
      <c r="M600" s="236">
        <v>41059</v>
      </c>
      <c r="N600" s="101"/>
      <c r="O600" s="121"/>
      <c r="P600" s="121">
        <v>32</v>
      </c>
    </row>
    <row r="601" spans="1:21" ht="26.25" hidden="1" customHeight="1" x14ac:dyDescent="0.15">
      <c r="A601" s="143" t="s">
        <v>463</v>
      </c>
      <c r="B601" s="101" t="s">
        <v>461</v>
      </c>
      <c r="C601" s="101" t="s">
        <v>456</v>
      </c>
      <c r="D601" s="98" t="s">
        <v>759</v>
      </c>
      <c r="E601" s="99" t="s">
        <v>798</v>
      </c>
      <c r="F601" s="100" t="s">
        <v>349</v>
      </c>
      <c r="G601" s="101" t="s">
        <v>149</v>
      </c>
      <c r="H601" s="274" t="s">
        <v>1455</v>
      </c>
      <c r="I601" s="235" t="s">
        <v>424</v>
      </c>
      <c r="J601" s="257">
        <v>1</v>
      </c>
      <c r="K601" s="236">
        <v>40269</v>
      </c>
      <c r="L601" s="236">
        <v>41000</v>
      </c>
      <c r="M601" s="236">
        <v>41059</v>
      </c>
      <c r="N601" s="101"/>
      <c r="O601" s="121"/>
      <c r="P601" s="121">
        <v>32</v>
      </c>
    </row>
    <row r="602" spans="1:21" ht="26.25" hidden="1" customHeight="1" x14ac:dyDescent="0.15">
      <c r="A602" s="143" t="s">
        <v>463</v>
      </c>
      <c r="B602" s="101" t="s">
        <v>461</v>
      </c>
      <c r="C602" s="101" t="s">
        <v>456</v>
      </c>
      <c r="D602" s="98" t="s">
        <v>759</v>
      </c>
      <c r="E602" s="99" t="s">
        <v>798</v>
      </c>
      <c r="F602" s="100" t="s">
        <v>349</v>
      </c>
      <c r="G602" s="101" t="s">
        <v>149</v>
      </c>
      <c r="H602" s="274" t="s">
        <v>1455</v>
      </c>
      <c r="I602" s="235" t="s">
        <v>423</v>
      </c>
      <c r="J602" s="257">
        <v>1</v>
      </c>
      <c r="K602" s="236">
        <v>40634</v>
      </c>
      <c r="L602" s="236">
        <v>41365</v>
      </c>
      <c r="M602" s="237">
        <v>41374</v>
      </c>
      <c r="N602" s="101"/>
      <c r="O602" s="14"/>
      <c r="P602" s="14"/>
      <c r="Q602" s="14">
        <f>COUNTIF($I$173:$I$549,I606)</f>
        <v>0</v>
      </c>
    </row>
    <row r="603" spans="1:21" ht="26.25" hidden="1" customHeight="1" x14ac:dyDescent="0.15">
      <c r="A603" s="143" t="s">
        <v>463</v>
      </c>
      <c r="B603" s="101" t="s">
        <v>461</v>
      </c>
      <c r="C603" s="101" t="s">
        <v>456</v>
      </c>
      <c r="D603" s="98" t="s">
        <v>759</v>
      </c>
      <c r="E603" s="99" t="s">
        <v>798</v>
      </c>
      <c r="F603" s="100" t="s">
        <v>349</v>
      </c>
      <c r="G603" s="101" t="s">
        <v>149</v>
      </c>
      <c r="H603" s="274" t="s">
        <v>1455</v>
      </c>
      <c r="I603" s="235" t="s">
        <v>299</v>
      </c>
      <c r="J603" s="257">
        <v>1</v>
      </c>
      <c r="K603" s="236">
        <v>41000</v>
      </c>
      <c r="L603" s="236">
        <v>41730</v>
      </c>
      <c r="M603" s="237">
        <v>41789</v>
      </c>
      <c r="N603" s="101"/>
      <c r="O603" s="14"/>
      <c r="P603" s="14"/>
    </row>
    <row r="604" spans="1:21" ht="26.25" hidden="1" customHeight="1" x14ac:dyDescent="0.15">
      <c r="A604" s="143" t="s">
        <v>463</v>
      </c>
      <c r="B604" s="101" t="s">
        <v>461</v>
      </c>
      <c r="C604" s="101" t="s">
        <v>456</v>
      </c>
      <c r="D604" s="98" t="s">
        <v>759</v>
      </c>
      <c r="E604" s="99" t="s">
        <v>798</v>
      </c>
      <c r="F604" s="100" t="s">
        <v>349</v>
      </c>
      <c r="G604" s="101" t="s">
        <v>149</v>
      </c>
      <c r="H604" s="274" t="s">
        <v>1455</v>
      </c>
      <c r="I604" s="235" t="s">
        <v>1236</v>
      </c>
      <c r="J604" s="257">
        <v>1</v>
      </c>
      <c r="K604" s="236">
        <v>41365</v>
      </c>
      <c r="L604" s="236">
        <v>42095</v>
      </c>
      <c r="M604" s="237">
        <v>42228</v>
      </c>
      <c r="N604" s="101"/>
      <c r="O604" s="14"/>
      <c r="P604" s="14"/>
    </row>
    <row r="605" spans="1:21" ht="26.25" hidden="1" customHeight="1" x14ac:dyDescent="0.15">
      <c r="A605" s="143" t="s">
        <v>463</v>
      </c>
      <c r="B605" s="101" t="s">
        <v>461</v>
      </c>
      <c r="C605" s="101" t="s">
        <v>456</v>
      </c>
      <c r="D605" s="98" t="s">
        <v>759</v>
      </c>
      <c r="E605" s="99" t="s">
        <v>798</v>
      </c>
      <c r="F605" s="100" t="s">
        <v>349</v>
      </c>
      <c r="G605" s="101" t="s">
        <v>149</v>
      </c>
      <c r="H605" s="274" t="s">
        <v>1455</v>
      </c>
      <c r="I605" s="235" t="s">
        <v>1284</v>
      </c>
      <c r="J605" s="257">
        <v>1</v>
      </c>
      <c r="K605" s="236">
        <v>41730</v>
      </c>
      <c r="L605" s="236">
        <v>42461</v>
      </c>
      <c r="M605" s="237">
        <v>42956</v>
      </c>
      <c r="N605" s="101"/>
      <c r="O605" s="14"/>
      <c r="P605" s="14"/>
    </row>
    <row r="606" spans="1:21" ht="26.25" hidden="1" customHeight="1" x14ac:dyDescent="0.15">
      <c r="A606" s="143" t="s">
        <v>463</v>
      </c>
      <c r="B606" s="101" t="s">
        <v>461</v>
      </c>
      <c r="C606" s="101" t="s">
        <v>456</v>
      </c>
      <c r="D606" s="98" t="s">
        <v>759</v>
      </c>
      <c r="E606" s="99" t="s">
        <v>798</v>
      </c>
      <c r="F606" s="100" t="s">
        <v>349</v>
      </c>
      <c r="G606" s="101" t="s">
        <v>149</v>
      </c>
      <c r="H606" s="274" t="s">
        <v>1455</v>
      </c>
      <c r="I606" s="235" t="s">
        <v>1352</v>
      </c>
      <c r="J606" s="257">
        <v>1</v>
      </c>
      <c r="K606" s="275">
        <v>42095</v>
      </c>
      <c r="L606" s="237">
        <f>IF(H606="10年保存",IF(K606="","",DATE(YEAR(K606)+10,MONTH(K606)-MONTH(1),DAY(31)+1)),IF(H606="5年保存",IF(K606="","",DATE(YEAR(K606)+5,MONTH(K606)-MONTH(1),DAY(31)+1)),IF(H606="2年保存",IF(K606="","",DATE(YEAR(K606)+2,MONTH(K606)-MONTH(1),DAY(31)+1)),(""))))</f>
        <v>42826</v>
      </c>
      <c r="M606" s="237">
        <v>42956</v>
      </c>
      <c r="N606" s="276"/>
      <c r="O606" s="14"/>
      <c r="P606" s="14"/>
    </row>
    <row r="607" spans="1:21" ht="26.25" hidden="1" customHeight="1" x14ac:dyDescent="0.15">
      <c r="A607" s="143" t="s">
        <v>463</v>
      </c>
      <c r="B607" s="101" t="s">
        <v>461</v>
      </c>
      <c r="C607" s="101" t="s">
        <v>456</v>
      </c>
      <c r="D607" s="98" t="s">
        <v>759</v>
      </c>
      <c r="E607" s="99" t="s">
        <v>798</v>
      </c>
      <c r="F607" s="100" t="s">
        <v>349</v>
      </c>
      <c r="G607" s="101" t="s">
        <v>149</v>
      </c>
      <c r="H607" s="274" t="s">
        <v>153</v>
      </c>
      <c r="I607" s="235" t="s">
        <v>1637</v>
      </c>
      <c r="J607" s="257">
        <v>1</v>
      </c>
      <c r="K607" s="236">
        <v>42461</v>
      </c>
      <c r="L607" s="237">
        <f>IF(H607="10年保存",IF(K607="","",DATE(YEAR(K607)+10,MONTH(K607)-MONTH(1),DAY(31)+1)),IF(H607="5年保存",IF(K607="","",DATE(YEAR(K607)+5,MONTH(K607)-MONTH(1),DAY(31)+1)),IF(H607="2年保存",IF(K607="","",DATE(YEAR(K607)+2,MONTH(K607)-MONTH(1),DAY(31)+1)),(""))))</f>
        <v>43191</v>
      </c>
      <c r="M607" s="237">
        <v>43322</v>
      </c>
      <c r="N607" s="101"/>
      <c r="O607" s="121"/>
      <c r="P607" s="121">
        <v>33</v>
      </c>
      <c r="Q607" s="102">
        <f>COUNTIF($I$173:$I$549,I617)</f>
        <v>0</v>
      </c>
      <c r="R607" s="102"/>
      <c r="S607" s="102"/>
      <c r="T607" s="102"/>
      <c r="U607" s="102"/>
    </row>
    <row r="608" spans="1:21" ht="26.25" hidden="1" customHeight="1" x14ac:dyDescent="0.15">
      <c r="A608" s="143" t="s">
        <v>463</v>
      </c>
      <c r="B608" s="101" t="s">
        <v>461</v>
      </c>
      <c r="C608" s="101" t="s">
        <v>456</v>
      </c>
      <c r="D608" s="98" t="s">
        <v>759</v>
      </c>
      <c r="E608" s="99" t="s">
        <v>798</v>
      </c>
      <c r="F608" s="100" t="s">
        <v>349</v>
      </c>
      <c r="G608" s="101" t="s">
        <v>149</v>
      </c>
      <c r="H608" s="274" t="s">
        <v>153</v>
      </c>
      <c r="I608" s="235" t="s">
        <v>1638</v>
      </c>
      <c r="J608" s="257">
        <v>1</v>
      </c>
      <c r="K608" s="275">
        <v>42826</v>
      </c>
      <c r="L608" s="237">
        <f>IF(H608="10年保存",IF(K608="","",DATE(YEAR(K608)+10,MONTH(K608)-MONTH(1),DAY(31)+1)),IF(H608="5年保存",IF(K608="","",DATE(YEAR(K608)+5,MONTH(K608)-MONTH(1),DAY(31)+1)),IF(H608="2年保存",IF(K608="","",DATE(YEAR(K608)+2,MONTH(K608)-MONTH(1),DAY(31)+1)),(""))))</f>
        <v>43556</v>
      </c>
      <c r="M608" s="237">
        <v>43606</v>
      </c>
      <c r="N608" s="276"/>
      <c r="O608" s="121"/>
      <c r="P608" s="121">
        <v>33</v>
      </c>
      <c r="Q608" s="102">
        <f>COUNTIF($I$173:$I$549,I618)</f>
        <v>0</v>
      </c>
      <c r="R608" s="102"/>
      <c r="S608" s="102"/>
      <c r="T608" s="102"/>
      <c r="U608" s="102"/>
    </row>
    <row r="609" spans="1:21" ht="26.25" hidden="1" customHeight="1" x14ac:dyDescent="0.15">
      <c r="A609" s="143" t="s">
        <v>463</v>
      </c>
      <c r="B609" s="101" t="s">
        <v>461</v>
      </c>
      <c r="C609" s="101" t="s">
        <v>456</v>
      </c>
      <c r="D609" s="98" t="str">
        <f>IF(A609="","",VLOOKUP(A609,[1]Rink!$A$2:$B$17,2,FALSE))</f>
        <v>建設</v>
      </c>
      <c r="E609" s="99" t="str">
        <f>IF(D609="共通",VLOOKUP(B609,[1]Rink!$C$2:$D$5,2,FALSE),IF(D609="総務",VLOOKUP(B609,[1]Rink!$C$8:$D$16,2,FALSE),IF(D609="人事",VLOOKUP(B609,[1]Rink!$C$19:$D$24,2,FALSE),IF(D609="財務",VLOOKUP(B609,[1]Rink!$C$27:$D$35,2,FALSE),IF(D609="税務",VLOOKUP(B609,[1]Rink!$C$38:$D$44,2,FALSE),IF(D609="住民",VLOOKUP(B609,[1]Rink!$C$47:$D$54,2,FALSE),IF(D609="福祉",VLOOKUP(B609,[1]Rink!$C$57:$D$65,2,FALSE),(""))))))))&amp;IF(D609="保健",VLOOKUP(B609,[1]Rink!$C$68:$D$74,2,FALSE),IF(D609="環境",VLOOKUP(B609,[1]Rink!$C$77:$D$81,2,FALSE),IF(D609="産業",VLOOKUP(B609,[1]Rink!$C$84:$D$92,2,FALSE),IF(D609="建設",VLOOKUP(B609,[1]Rink!$C$95:$D$105,2,FALSE),IF(D609="教育文化",VLOOKUP(B609,[1]Rink!$C$108:$D$115,2,FALSE),IF(D609="議会",VLOOKUP(B609,[1]Rink!$C$118:$D$123,2,FALSE),IF(D609="消防",VLOOKUP(B609,[1]Rink!$C$126:$D$131,2,FALSE),(""))))))))&amp;IF(D609="水道",VLOOKUP(B609,[1]Rink!$C$134:$D$138,2,FALSE),IF(D609="水道",VLOOKUP(B609,[1]Rink!$C$134:$D$138,2,FALSE),IF(D609="委員会等",VLOOKUP(B609,[1]Rink!$C$141:$D$146,2,FALSE),(""))))</f>
        <v>下水道</v>
      </c>
      <c r="F609" s="100" t="s">
        <v>349</v>
      </c>
      <c r="G609" s="101" t="s">
        <v>149</v>
      </c>
      <c r="H609" s="274" t="str">
        <f t="shared" ref="H609:H610" si="150">IF(G609="","",VLOOKUP(G609,$B$2:$C$5,2,FALSE))</f>
        <v>2年保存</v>
      </c>
      <c r="I609" s="235" t="s">
        <v>1678</v>
      </c>
      <c r="J609" s="257">
        <v>1</v>
      </c>
      <c r="K609" s="275">
        <v>43191</v>
      </c>
      <c r="L609" s="237">
        <f t="shared" ref="L609" si="151">IF(H609="10年保存",IF(K609="","",DATE(YEAR(K609)+10,MONTH(K609)-MONTH(1),DAY(31)+1)),IF(H609="5年保存",IF(K609="","",DATE(YEAR(K609)+5,MONTH(K609)-MONTH(1),DAY(31)+1)),IF(H609="2年保存",IF(K609="","",DATE(YEAR(K609)+2,MONTH(K609)-MONTH(1),DAY(31)+1)),(""))))</f>
        <v>43922</v>
      </c>
      <c r="M609" s="237">
        <v>43980</v>
      </c>
      <c r="N609" s="276"/>
      <c r="O609" s="121"/>
      <c r="P609" s="121">
        <v>33</v>
      </c>
      <c r="Q609" s="102">
        <f>COUNTIF($I$173:$I$549,I619)</f>
        <v>0</v>
      </c>
      <c r="R609" s="102"/>
      <c r="S609" s="102"/>
      <c r="T609" s="102"/>
      <c r="U609" s="102"/>
    </row>
    <row r="610" spans="1:21" ht="26.25" hidden="1" customHeight="1" x14ac:dyDescent="0.15">
      <c r="A610" s="143" t="s">
        <v>463</v>
      </c>
      <c r="B610" s="101" t="s">
        <v>461</v>
      </c>
      <c r="C610" s="101" t="s">
        <v>456</v>
      </c>
      <c r="D610" s="98" t="str">
        <f>IF(A610="","",VLOOKUP(A610,[1]Rink!$A$2:$B$17,2,FALSE))</f>
        <v>建設</v>
      </c>
      <c r="E610" s="99" t="str">
        <f>IF(D610="共通",VLOOKUP(B610,[1]Rink!$C$2:$D$5,2,FALSE),IF(D610="総務",VLOOKUP(B610,[1]Rink!$C$8:$D$16,2,FALSE),IF(D610="人事",VLOOKUP(B610,[1]Rink!$C$19:$D$24,2,FALSE),IF(D610="財務",VLOOKUP(B610,[1]Rink!$C$27:$D$35,2,FALSE),IF(D610="税務",VLOOKUP(B610,[1]Rink!$C$38:$D$44,2,FALSE),IF(D610="住民",VLOOKUP(B610,[1]Rink!$C$47:$D$54,2,FALSE),IF(D610="福祉",VLOOKUP(B610,[1]Rink!$C$57:$D$65,2,FALSE),(""))))))))&amp;IF(D610="保健",VLOOKUP(B610,[1]Rink!$C$68:$D$74,2,FALSE),IF(D610="環境",VLOOKUP(B610,[1]Rink!$C$77:$D$81,2,FALSE),IF(D610="産業",VLOOKUP(B610,[1]Rink!$C$84:$D$92,2,FALSE),IF(D610="建設",VLOOKUP(B610,[1]Rink!$C$95:$D$105,2,FALSE),IF(D610="教育文化",VLOOKUP(B610,[1]Rink!$C$108:$D$115,2,FALSE),IF(D610="議会",VLOOKUP(B610,[1]Rink!$C$118:$D$123,2,FALSE),IF(D610="消防",VLOOKUP(B610,[1]Rink!$C$126:$D$131,2,FALSE),(""))))))))&amp;IF(D610="水道",VLOOKUP(B610,[1]Rink!$C$134:$D$138,2,FALSE),IF(D610="水道",VLOOKUP(B610,[1]Rink!$C$134:$D$138,2,FALSE),IF(D610="委員会等",VLOOKUP(B610,[1]Rink!$C$141:$D$146,2,FALSE),(""))))</f>
        <v>下水道</v>
      </c>
      <c r="F610" s="100" t="s">
        <v>349</v>
      </c>
      <c r="G610" s="101" t="s">
        <v>149</v>
      </c>
      <c r="H610" s="274" t="str">
        <f t="shared" si="150"/>
        <v>2年保存</v>
      </c>
      <c r="I610" s="235" t="s">
        <v>1726</v>
      </c>
      <c r="J610" s="257">
        <v>1</v>
      </c>
      <c r="K610" s="275">
        <v>43556</v>
      </c>
      <c r="L610" s="237">
        <f t="shared" ref="L610" si="152">IF(H610="10年保存",IF(K610="","",DATE(YEAR(K610)+10,MONTH(K610)-MONTH(1),DAY(31)+1)),IF(H610="5年保存",IF(K610="","",DATE(YEAR(K610)+5,MONTH(K610)-MONTH(1),DAY(31)+1)),IF(H610="2年保存",IF(K610="","",DATE(YEAR(K610)+2,MONTH(K610)-MONTH(1),DAY(31)+1)),(""))))</f>
        <v>44287</v>
      </c>
      <c r="M610" s="236">
        <v>44526</v>
      </c>
      <c r="N610" s="276"/>
      <c r="O610" s="121"/>
      <c r="P610" s="121">
        <v>33</v>
      </c>
      <c r="Q610" s="102">
        <f>COUNTIF($I$173:$I$549,I620)</f>
        <v>0</v>
      </c>
      <c r="R610" s="102"/>
      <c r="S610" s="102"/>
      <c r="T610" s="102"/>
      <c r="U610" s="102"/>
    </row>
    <row r="611" spans="1:21" ht="26.25" hidden="1" customHeight="1" x14ac:dyDescent="0.15">
      <c r="A611" s="143" t="s">
        <v>463</v>
      </c>
      <c r="B611" s="101" t="s">
        <v>461</v>
      </c>
      <c r="C611" s="101" t="s">
        <v>456</v>
      </c>
      <c r="D611" s="98" t="str">
        <f>IF(A611="","",VLOOKUP(A611,[1]Rink!$A$2:$B$17,2,FALSE))</f>
        <v>建設</v>
      </c>
      <c r="E611" s="99" t="s">
        <v>1751</v>
      </c>
      <c r="F611" s="100" t="s">
        <v>349</v>
      </c>
      <c r="G611" s="101" t="s">
        <v>149</v>
      </c>
      <c r="H611" s="274" t="str">
        <f t="shared" ref="H611" si="153">IF(G611="","",VLOOKUP(G611,$B$2:$C$5,2,FALSE))</f>
        <v>2年保存</v>
      </c>
      <c r="I611" s="235" t="s">
        <v>1742</v>
      </c>
      <c r="J611" s="257">
        <v>1</v>
      </c>
      <c r="K611" s="275">
        <v>43922</v>
      </c>
      <c r="L611" s="237">
        <f t="shared" ref="L611" si="154">IF(H611="10年保存",IF(K611="","",DATE(YEAR(K611)+10,MONTH(K611)-MONTH(1),DAY(31)+1)),IF(H611="5年保存",IF(K611="","",DATE(YEAR(K611)+5,MONTH(K611)-MONTH(1),DAY(31)+1)),IF(H611="2年保存",IF(K611="","",DATE(YEAR(K611)+2,MONTH(K611)-MONTH(1),DAY(31)+1)),(""))))</f>
        <v>44652</v>
      </c>
      <c r="M611" s="237">
        <v>44923</v>
      </c>
      <c r="N611" s="276"/>
      <c r="O611" s="121"/>
      <c r="P611" s="121">
        <v>33</v>
      </c>
      <c r="Q611" s="102">
        <f>COUNTIF($I$173:$I$549,I620)</f>
        <v>0</v>
      </c>
      <c r="R611" s="102"/>
      <c r="S611" s="102"/>
      <c r="T611" s="102"/>
      <c r="U611" s="102"/>
    </row>
    <row r="612" spans="1:21" ht="26.25" hidden="1" customHeight="1" x14ac:dyDescent="0.15">
      <c r="A612" s="143" t="s">
        <v>468</v>
      </c>
      <c r="B612" s="101" t="s">
        <v>458</v>
      </c>
      <c r="C612" s="101" t="s">
        <v>456</v>
      </c>
      <c r="D612" s="98" t="s">
        <v>1858</v>
      </c>
      <c r="E612" s="99" t="s">
        <v>798</v>
      </c>
      <c r="F612" s="100" t="s">
        <v>349</v>
      </c>
      <c r="G612" s="101" t="s">
        <v>149</v>
      </c>
      <c r="H612" s="274" t="str">
        <f t="shared" ref="H612" si="155">IF(G612="","",VLOOKUP(G612,$B$2:$C$5,2,FALSE))</f>
        <v>2年保存</v>
      </c>
      <c r="I612" s="235" t="s">
        <v>1806</v>
      </c>
      <c r="J612" s="257">
        <v>1</v>
      </c>
      <c r="K612" s="275">
        <v>44287</v>
      </c>
      <c r="L612" s="237">
        <f t="shared" ref="L612" si="156">IF(H612="10年保存",IF(K612="","",DATE(YEAR(K612)+10,MONTH(K612)-MONTH(1),DAY(31)+1)),IF(H612="5年保存",IF(K612="","",DATE(YEAR(K612)+5,MONTH(K612)-MONTH(1),DAY(31)+1)),IF(H612="2年保存",IF(K612="","",DATE(YEAR(K612)+2,MONTH(K612)-MONTH(1),DAY(31)+1)),(""))))</f>
        <v>45017</v>
      </c>
      <c r="M612" s="237">
        <v>45288</v>
      </c>
      <c r="N612" s="276"/>
      <c r="O612" s="121"/>
      <c r="P612" s="121"/>
      <c r="Q612" s="102"/>
      <c r="R612" s="102"/>
      <c r="S612" s="102"/>
      <c r="T612" s="102"/>
      <c r="U612" s="102"/>
    </row>
    <row r="613" spans="1:21" ht="26.25" hidden="1" customHeight="1" x14ac:dyDescent="0.15">
      <c r="A613" s="143" t="s">
        <v>468</v>
      </c>
      <c r="B613" s="101" t="s">
        <v>458</v>
      </c>
      <c r="C613" s="101" t="s">
        <v>456</v>
      </c>
      <c r="D613" s="98" t="s">
        <v>1858</v>
      </c>
      <c r="E613" s="99" t="s">
        <v>798</v>
      </c>
      <c r="F613" s="100" t="s">
        <v>349</v>
      </c>
      <c r="G613" s="101" t="s">
        <v>149</v>
      </c>
      <c r="H613" s="274" t="str">
        <f t="shared" ref="H613" si="157">IF(G613="","",VLOOKUP(G613,$B$2:$C$5,2,FALSE))</f>
        <v>2年保存</v>
      </c>
      <c r="I613" s="235" t="s">
        <v>1832</v>
      </c>
      <c r="J613" s="257">
        <v>1</v>
      </c>
      <c r="K613" s="275">
        <v>44652</v>
      </c>
      <c r="L613" s="237">
        <f t="shared" ref="L613" si="158">IF(H613="10年保存",IF(K613="","",DATE(YEAR(K613)+10,MONTH(K613)-MONTH(1),DAY(31)+1)),IF(H613="5年保存",IF(K613="","",DATE(YEAR(K613)+5,MONTH(K613)-MONTH(1),DAY(31)+1)),IF(H613="2年保存",IF(K613="","",DATE(YEAR(K613)+2,MONTH(K613)-MONTH(1),DAY(31)+1)),(""))))</f>
        <v>45383</v>
      </c>
      <c r="M613" s="123">
        <v>45434</v>
      </c>
      <c r="N613" s="276"/>
      <c r="O613" s="121"/>
      <c r="P613" s="121"/>
      <c r="Q613" s="102"/>
      <c r="R613" s="102"/>
      <c r="S613" s="102"/>
      <c r="T613" s="102"/>
      <c r="U613" s="102"/>
    </row>
    <row r="614" spans="1:21" ht="26.25" customHeight="1" x14ac:dyDescent="0.15">
      <c r="A614" s="143" t="s">
        <v>468</v>
      </c>
      <c r="B614" s="101" t="s">
        <v>458</v>
      </c>
      <c r="C614" s="101" t="s">
        <v>456</v>
      </c>
      <c r="D614" s="98" t="s">
        <v>1858</v>
      </c>
      <c r="E614" s="99" t="s">
        <v>798</v>
      </c>
      <c r="F614" s="100" t="s">
        <v>349</v>
      </c>
      <c r="G614" s="101" t="s">
        <v>149</v>
      </c>
      <c r="H614" s="274" t="str">
        <f t="shared" ref="H614" si="159">IF(G614="","",VLOOKUP(G614,$B$2:$C$5,2,FALSE))</f>
        <v>2年保存</v>
      </c>
      <c r="I614" s="235" t="s">
        <v>1888</v>
      </c>
      <c r="J614" s="257">
        <v>1</v>
      </c>
      <c r="K614" s="275">
        <v>45017</v>
      </c>
      <c r="L614" s="237">
        <f t="shared" ref="L614" si="160">IF(H614="10年保存",IF(K614="","",DATE(YEAR(K614)+10,MONTH(K614)-MONTH(1),DAY(31)+1)),IF(H614="5年保存",IF(K614="","",DATE(YEAR(K614)+5,MONTH(K614)-MONTH(1),DAY(31)+1)),IF(H614="2年保存",IF(K614="","",DATE(YEAR(K614)+2,MONTH(K614)-MONTH(1),DAY(31)+1)),(""))))</f>
        <v>45748</v>
      </c>
      <c r="M614" s="237"/>
      <c r="N614" s="276"/>
      <c r="O614" s="121"/>
      <c r="P614" s="121"/>
      <c r="Q614" s="102"/>
      <c r="R614" s="102"/>
      <c r="S614" s="102"/>
      <c r="T614" s="102"/>
      <c r="U614" s="102"/>
    </row>
    <row r="615" spans="1:21" ht="26.25" customHeight="1" x14ac:dyDescent="0.15">
      <c r="A615" s="262" t="s">
        <v>468</v>
      </c>
      <c r="B615" s="167" t="s">
        <v>458</v>
      </c>
      <c r="C615" s="167" t="s">
        <v>456</v>
      </c>
      <c r="D615" s="164" t="s">
        <v>1858</v>
      </c>
      <c r="E615" s="309" t="s">
        <v>798</v>
      </c>
      <c r="F615" s="166" t="s">
        <v>349</v>
      </c>
      <c r="G615" s="167" t="s">
        <v>149</v>
      </c>
      <c r="H615" s="168" t="str">
        <f t="shared" ref="H615" si="161">IF(G615="","",VLOOKUP(G615,$B$2:$C$5,2,FALSE))</f>
        <v>2年保存</v>
      </c>
      <c r="I615" s="310" t="s">
        <v>1897</v>
      </c>
      <c r="J615" s="311">
        <v>1</v>
      </c>
      <c r="K615" s="312">
        <v>45383</v>
      </c>
      <c r="L615" s="313">
        <f t="shared" ref="L615" si="162">IF(H615="10年保存",IF(K615="","",DATE(YEAR(K615)+10,MONTH(K615)-MONTH(1),DAY(31)+1)),IF(H615="5年保存",IF(K615="","",DATE(YEAR(K615)+5,MONTH(K615)-MONTH(1),DAY(31)+1)),IF(H615="2年保存",IF(K615="","",DATE(YEAR(K615)+2,MONTH(K615)-MONTH(1),DAY(31)+1)),(""))))</f>
        <v>46113</v>
      </c>
      <c r="M615" s="313"/>
      <c r="N615" s="314"/>
      <c r="O615" s="121"/>
      <c r="P615" s="121"/>
      <c r="Q615" s="102"/>
      <c r="R615" s="102"/>
      <c r="S615" s="102"/>
      <c r="T615" s="102"/>
      <c r="U615" s="102"/>
    </row>
    <row r="616" spans="1:21" s="272" customFormat="1" ht="26.25" customHeight="1" x14ac:dyDescent="0.15">
      <c r="A616" s="262" t="s">
        <v>468</v>
      </c>
      <c r="B616" s="167" t="s">
        <v>458</v>
      </c>
      <c r="C616" s="167" t="s">
        <v>456</v>
      </c>
      <c r="D616" s="164" t="s">
        <v>1858</v>
      </c>
      <c r="E616" s="309" t="s">
        <v>798</v>
      </c>
      <c r="F616" s="166" t="s">
        <v>349</v>
      </c>
      <c r="G616" s="167" t="s">
        <v>149</v>
      </c>
      <c r="H616" s="168" t="str">
        <f t="shared" ref="H616" si="163">IF(G616="","",VLOOKUP(G616,$B$2:$C$5,2,FALSE))</f>
        <v>2年保存</v>
      </c>
      <c r="I616" s="310" t="s">
        <v>1946</v>
      </c>
      <c r="J616" s="311">
        <v>1</v>
      </c>
      <c r="K616" s="312">
        <v>45748</v>
      </c>
      <c r="L616" s="313">
        <f t="shared" ref="L616" si="164">IF(H616="10年保存",IF(K616="","",DATE(YEAR(K616)+10,MONTH(K616)-MONTH(1),DAY(31)+1)),IF(H616="5年保存",IF(K616="","",DATE(YEAR(K616)+5,MONTH(K616)-MONTH(1),DAY(31)+1)),IF(H616="2年保存",IF(K616="","",DATE(YEAR(K616)+2,MONTH(K616)-MONTH(1),DAY(31)+1)),(""))))</f>
        <v>46478</v>
      </c>
      <c r="M616" s="313"/>
      <c r="N616" s="314"/>
      <c r="O616" s="273"/>
      <c r="P616" s="273"/>
    </row>
    <row r="617" spans="1:21" ht="26.25" hidden="1" customHeight="1" x14ac:dyDescent="0.15">
      <c r="A617" s="143" t="s">
        <v>463</v>
      </c>
      <c r="B617" s="101" t="s">
        <v>461</v>
      </c>
      <c r="C617" s="101" t="s">
        <v>456</v>
      </c>
      <c r="D617" s="98" t="s">
        <v>759</v>
      </c>
      <c r="E617" s="99" t="s">
        <v>798</v>
      </c>
      <c r="F617" s="100" t="s">
        <v>349</v>
      </c>
      <c r="G617" s="101" t="s">
        <v>146</v>
      </c>
      <c r="H617" s="274" t="s">
        <v>1450</v>
      </c>
      <c r="I617" s="235" t="s">
        <v>1503</v>
      </c>
      <c r="J617" s="257">
        <v>1</v>
      </c>
      <c r="K617" s="236">
        <v>38718</v>
      </c>
      <c r="L617" s="123" t="s">
        <v>808</v>
      </c>
      <c r="M617" s="123" t="s">
        <v>808</v>
      </c>
      <c r="N617" s="101"/>
      <c r="O617" s="121"/>
      <c r="P617" s="121">
        <v>33</v>
      </c>
      <c r="Q617" s="102">
        <f>COUNTIF($I$173:$I$549,I621)</f>
        <v>0</v>
      </c>
      <c r="R617" s="102"/>
      <c r="S617" s="102"/>
      <c r="T617" s="102"/>
      <c r="U617" s="102"/>
    </row>
    <row r="618" spans="1:21" ht="26.25" hidden="1" customHeight="1" x14ac:dyDescent="0.15">
      <c r="A618" s="143" t="s">
        <v>463</v>
      </c>
      <c r="B618" s="101" t="s">
        <v>461</v>
      </c>
      <c r="C618" s="101" t="s">
        <v>456</v>
      </c>
      <c r="D618" s="98" t="s">
        <v>759</v>
      </c>
      <c r="E618" s="99" t="s">
        <v>798</v>
      </c>
      <c r="F618" s="100" t="s">
        <v>349</v>
      </c>
      <c r="G618" s="101" t="s">
        <v>146</v>
      </c>
      <c r="H618" s="274" t="s">
        <v>1450</v>
      </c>
      <c r="I618" s="235" t="s">
        <v>758</v>
      </c>
      <c r="J618" s="257">
        <v>1</v>
      </c>
      <c r="K618" s="236">
        <v>38718</v>
      </c>
      <c r="L618" s="123" t="s">
        <v>808</v>
      </c>
      <c r="M618" s="123" t="s">
        <v>808</v>
      </c>
      <c r="N618" s="101"/>
      <c r="O618" s="121"/>
      <c r="P618" s="121">
        <v>33</v>
      </c>
      <c r="Q618" s="102">
        <f>COUNTIF($I$173:$I$549,I622)</f>
        <v>0</v>
      </c>
      <c r="R618" s="102"/>
      <c r="S618" s="102"/>
      <c r="T618" s="102"/>
      <c r="U618" s="102"/>
    </row>
    <row r="619" spans="1:21" ht="26.25" hidden="1" customHeight="1" x14ac:dyDescent="0.15">
      <c r="A619" s="143" t="s">
        <v>463</v>
      </c>
      <c r="B619" s="101" t="s">
        <v>461</v>
      </c>
      <c r="C619" s="101" t="s">
        <v>456</v>
      </c>
      <c r="D619" s="98" t="s">
        <v>759</v>
      </c>
      <c r="E619" s="99" t="s">
        <v>798</v>
      </c>
      <c r="F619" s="100" t="s">
        <v>349</v>
      </c>
      <c r="G619" s="101" t="s">
        <v>146</v>
      </c>
      <c r="H619" s="274" t="s">
        <v>1450</v>
      </c>
      <c r="I619" s="235" t="s">
        <v>451</v>
      </c>
      <c r="J619" s="257">
        <v>1</v>
      </c>
      <c r="K619" s="236">
        <v>38718</v>
      </c>
      <c r="L619" s="123" t="s">
        <v>808</v>
      </c>
      <c r="M619" s="123" t="s">
        <v>808</v>
      </c>
      <c r="N619" s="101"/>
      <c r="O619" s="121"/>
      <c r="P619" s="121">
        <v>33</v>
      </c>
      <c r="Q619" s="102">
        <f>COUNTIF($I$173:$I$549,I623)</f>
        <v>0</v>
      </c>
      <c r="R619" s="102"/>
      <c r="S619" s="102"/>
      <c r="T619" s="102"/>
      <c r="U619" s="102"/>
    </row>
    <row r="620" spans="1:21" ht="26.25" hidden="1" customHeight="1" x14ac:dyDescent="0.15">
      <c r="A620" s="143" t="s">
        <v>463</v>
      </c>
      <c r="B620" s="101" t="s">
        <v>461</v>
      </c>
      <c r="C620" s="101" t="s">
        <v>456</v>
      </c>
      <c r="D620" s="98" t="s">
        <v>759</v>
      </c>
      <c r="E620" s="99" t="s">
        <v>798</v>
      </c>
      <c r="F620" s="100" t="s">
        <v>349</v>
      </c>
      <c r="G620" s="101" t="s">
        <v>146</v>
      </c>
      <c r="H620" s="274" t="s">
        <v>1450</v>
      </c>
      <c r="I620" s="235" t="s">
        <v>452</v>
      </c>
      <c r="J620" s="257">
        <v>1</v>
      </c>
      <c r="K620" s="236">
        <v>38718</v>
      </c>
      <c r="L620" s="123" t="s">
        <v>808</v>
      </c>
      <c r="M620" s="123" t="s">
        <v>808</v>
      </c>
      <c r="N620" s="101"/>
      <c r="O620" s="121"/>
      <c r="P620" s="121">
        <v>33</v>
      </c>
      <c r="Q620" s="102">
        <f>COUNTIF($I$173:$I$549,I624)</f>
        <v>0</v>
      </c>
      <c r="R620" s="102"/>
      <c r="S620" s="102"/>
      <c r="T620" s="102"/>
      <c r="U620" s="102"/>
    </row>
    <row r="621" spans="1:21" ht="26.25" hidden="1" customHeight="1" x14ac:dyDescent="0.15">
      <c r="A621" s="143" t="s">
        <v>463</v>
      </c>
      <c r="B621" s="101" t="s">
        <v>461</v>
      </c>
      <c r="C621" s="101" t="s">
        <v>456</v>
      </c>
      <c r="D621" s="98" t="s">
        <v>759</v>
      </c>
      <c r="E621" s="99" t="s">
        <v>798</v>
      </c>
      <c r="F621" s="100" t="s">
        <v>349</v>
      </c>
      <c r="G621" s="101" t="s">
        <v>146</v>
      </c>
      <c r="H621" s="274" t="s">
        <v>1450</v>
      </c>
      <c r="I621" s="235" t="s">
        <v>1504</v>
      </c>
      <c r="J621" s="257">
        <v>1</v>
      </c>
      <c r="K621" s="236">
        <v>38718</v>
      </c>
      <c r="L621" s="123" t="s">
        <v>808</v>
      </c>
      <c r="M621" s="123" t="s">
        <v>808</v>
      </c>
      <c r="N621" s="101"/>
      <c r="O621" s="121"/>
      <c r="P621" s="121">
        <v>33</v>
      </c>
      <c r="Q621" s="102">
        <f>COUNTIF($I$173:$I$549,I625)</f>
        <v>0</v>
      </c>
      <c r="R621" s="102"/>
      <c r="S621" s="102"/>
      <c r="T621" s="102"/>
      <c r="U621" s="102"/>
    </row>
    <row r="622" spans="1:21" ht="26.25" hidden="1" customHeight="1" x14ac:dyDescent="0.15">
      <c r="A622" s="143" t="s">
        <v>463</v>
      </c>
      <c r="B622" s="101" t="s">
        <v>461</v>
      </c>
      <c r="C622" s="101" t="s">
        <v>456</v>
      </c>
      <c r="D622" s="98" t="s">
        <v>759</v>
      </c>
      <c r="E622" s="99" t="s">
        <v>798</v>
      </c>
      <c r="F622" s="100" t="s">
        <v>349</v>
      </c>
      <c r="G622" s="101" t="s">
        <v>146</v>
      </c>
      <c r="H622" s="274" t="s">
        <v>1450</v>
      </c>
      <c r="I622" s="235" t="s">
        <v>1505</v>
      </c>
      <c r="J622" s="257">
        <v>1</v>
      </c>
      <c r="K622" s="236">
        <v>38718</v>
      </c>
      <c r="L622" s="123" t="s">
        <v>808</v>
      </c>
      <c r="M622" s="123" t="s">
        <v>808</v>
      </c>
      <c r="N622" s="101"/>
      <c r="O622" s="121"/>
      <c r="P622" s="121">
        <v>33</v>
      </c>
      <c r="Q622" s="14">
        <f>COUNTIF($I$173:$I$549,I628)</f>
        <v>0</v>
      </c>
    </row>
    <row r="623" spans="1:21" ht="26.25" hidden="1" customHeight="1" x14ac:dyDescent="0.15">
      <c r="A623" s="143" t="s">
        <v>463</v>
      </c>
      <c r="B623" s="101" t="s">
        <v>461</v>
      </c>
      <c r="C623" s="101" t="s">
        <v>456</v>
      </c>
      <c r="D623" s="98" t="s">
        <v>759</v>
      </c>
      <c r="E623" s="99" t="s">
        <v>798</v>
      </c>
      <c r="F623" s="100" t="s">
        <v>349</v>
      </c>
      <c r="G623" s="101" t="s">
        <v>146</v>
      </c>
      <c r="H623" s="274" t="s">
        <v>1450</v>
      </c>
      <c r="I623" s="235" t="s">
        <v>1506</v>
      </c>
      <c r="J623" s="257">
        <v>1</v>
      </c>
      <c r="K623" s="236">
        <v>38808</v>
      </c>
      <c r="L623" s="123" t="s">
        <v>808</v>
      </c>
      <c r="M623" s="123" t="s">
        <v>808</v>
      </c>
      <c r="N623" s="101"/>
      <c r="O623" s="121"/>
      <c r="P623" s="121">
        <v>33</v>
      </c>
      <c r="Q623" s="102">
        <f>COUNTIF($I$173:$I$549,I629)</f>
        <v>0</v>
      </c>
      <c r="R623" s="102"/>
      <c r="S623" s="102"/>
      <c r="T623" s="102"/>
      <c r="U623" s="102"/>
    </row>
    <row r="624" spans="1:21" ht="26.25" hidden="1" customHeight="1" x14ac:dyDescent="0.15">
      <c r="A624" s="143" t="s">
        <v>463</v>
      </c>
      <c r="B624" s="101" t="s">
        <v>461</v>
      </c>
      <c r="C624" s="101" t="s">
        <v>456</v>
      </c>
      <c r="D624" s="98" t="s">
        <v>759</v>
      </c>
      <c r="E624" s="99" t="s">
        <v>798</v>
      </c>
      <c r="F624" s="100" t="s">
        <v>349</v>
      </c>
      <c r="G624" s="101" t="s">
        <v>146</v>
      </c>
      <c r="H624" s="274" t="s">
        <v>1450</v>
      </c>
      <c r="I624" s="235" t="s">
        <v>1507</v>
      </c>
      <c r="J624" s="257">
        <v>1</v>
      </c>
      <c r="K624" s="236">
        <v>40634</v>
      </c>
      <c r="L624" s="123" t="s">
        <v>808</v>
      </c>
      <c r="M624" s="123" t="s">
        <v>808</v>
      </c>
      <c r="N624" s="101"/>
      <c r="O624" s="121"/>
      <c r="P624" s="121">
        <v>33</v>
      </c>
      <c r="Q624" s="102">
        <f>COUNTIF($I$173:$I$549,I630)</f>
        <v>0</v>
      </c>
      <c r="R624" s="102"/>
      <c r="S624" s="102"/>
      <c r="T624" s="102"/>
      <c r="U624" s="102"/>
    </row>
    <row r="625" spans="1:21" ht="26.25" hidden="1" customHeight="1" x14ac:dyDescent="0.15">
      <c r="A625" s="143" t="s">
        <v>463</v>
      </c>
      <c r="B625" s="101" t="s">
        <v>461</v>
      </c>
      <c r="C625" s="101" t="s">
        <v>456</v>
      </c>
      <c r="D625" s="98" t="s">
        <v>759</v>
      </c>
      <c r="E625" s="99" t="s">
        <v>798</v>
      </c>
      <c r="F625" s="100" t="s">
        <v>349</v>
      </c>
      <c r="G625" s="101" t="s">
        <v>146</v>
      </c>
      <c r="H625" s="274" t="s">
        <v>1450</v>
      </c>
      <c r="I625" s="235" t="s">
        <v>1508</v>
      </c>
      <c r="J625" s="257">
        <v>1</v>
      </c>
      <c r="K625" s="236">
        <v>42095</v>
      </c>
      <c r="L625" s="123" t="s">
        <v>808</v>
      </c>
      <c r="M625" s="123" t="s">
        <v>808</v>
      </c>
      <c r="N625" s="101"/>
      <c r="O625" s="121"/>
      <c r="P625" s="121">
        <v>33</v>
      </c>
      <c r="Q625" s="102">
        <f>COUNTIF($I$173:$I$549,I631)</f>
        <v>0</v>
      </c>
      <c r="R625" s="102"/>
      <c r="S625" s="102"/>
      <c r="T625" s="102"/>
      <c r="U625" s="102"/>
    </row>
    <row r="626" spans="1:21" ht="26.25" hidden="1" customHeight="1" x14ac:dyDescent="0.15">
      <c r="A626" s="143" t="s">
        <v>463</v>
      </c>
      <c r="B626" s="101" t="s">
        <v>461</v>
      </c>
      <c r="C626" s="101" t="s">
        <v>456</v>
      </c>
      <c r="D626" s="98" t="s">
        <v>759</v>
      </c>
      <c r="E626" s="99" t="s">
        <v>798</v>
      </c>
      <c r="F626" s="100" t="s">
        <v>349</v>
      </c>
      <c r="G626" s="101" t="s">
        <v>146</v>
      </c>
      <c r="H626" s="274" t="s">
        <v>150</v>
      </c>
      <c r="I626" s="235" t="s">
        <v>1833</v>
      </c>
      <c r="J626" s="257">
        <v>1</v>
      </c>
      <c r="K626" s="236">
        <v>42826</v>
      </c>
      <c r="L626" s="123" t="s">
        <v>808</v>
      </c>
      <c r="M626" s="123" t="s">
        <v>808</v>
      </c>
      <c r="N626" s="101"/>
      <c r="O626" s="121"/>
      <c r="P626" s="121"/>
      <c r="Q626" s="102"/>
      <c r="R626" s="102"/>
      <c r="S626" s="102"/>
      <c r="T626" s="102"/>
      <c r="U626" s="102"/>
    </row>
    <row r="627" spans="1:21" ht="26.25" hidden="1" customHeight="1" x14ac:dyDescent="0.15">
      <c r="A627" s="143" t="s">
        <v>468</v>
      </c>
      <c r="B627" s="101" t="s">
        <v>458</v>
      </c>
      <c r="C627" s="101" t="s">
        <v>456</v>
      </c>
      <c r="D627" s="98" t="s">
        <v>1858</v>
      </c>
      <c r="E627" s="99" t="s">
        <v>798</v>
      </c>
      <c r="F627" s="100" t="s">
        <v>349</v>
      </c>
      <c r="G627" s="101" t="s">
        <v>146</v>
      </c>
      <c r="H627" s="274" t="s">
        <v>150</v>
      </c>
      <c r="I627" s="235" t="s">
        <v>1834</v>
      </c>
      <c r="J627" s="257">
        <v>1</v>
      </c>
      <c r="K627" s="236">
        <v>44652</v>
      </c>
      <c r="L627" s="123" t="s">
        <v>808</v>
      </c>
      <c r="M627" s="123" t="s">
        <v>808</v>
      </c>
      <c r="N627" s="101"/>
      <c r="O627" s="121"/>
      <c r="P627" s="121"/>
      <c r="Q627" s="102"/>
      <c r="R627" s="102"/>
      <c r="S627" s="102"/>
      <c r="T627" s="102"/>
      <c r="U627" s="102"/>
    </row>
    <row r="628" spans="1:21" ht="26.25" hidden="1" customHeight="1" x14ac:dyDescent="0.15">
      <c r="A628" s="143" t="s">
        <v>463</v>
      </c>
      <c r="B628" s="101" t="s">
        <v>461</v>
      </c>
      <c r="C628" s="101" t="s">
        <v>456</v>
      </c>
      <c r="D628" s="98" t="s">
        <v>759</v>
      </c>
      <c r="E628" s="99" t="s">
        <v>798</v>
      </c>
      <c r="F628" s="100" t="s">
        <v>349</v>
      </c>
      <c r="G628" s="101" t="s">
        <v>146</v>
      </c>
      <c r="H628" s="274" t="s">
        <v>1450</v>
      </c>
      <c r="I628" s="235" t="s">
        <v>1509</v>
      </c>
      <c r="J628" s="257">
        <v>1</v>
      </c>
      <c r="K628" s="236">
        <v>38718</v>
      </c>
      <c r="L628" s="123" t="s">
        <v>808</v>
      </c>
      <c r="M628" s="123" t="s">
        <v>808</v>
      </c>
      <c r="N628" s="101"/>
      <c r="O628" s="121"/>
      <c r="P628" s="121">
        <v>33</v>
      </c>
      <c r="Q628" s="102">
        <f>COUNTIF($I$173:$I$549,I632)</f>
        <v>0</v>
      </c>
      <c r="R628" s="102"/>
      <c r="S628" s="102"/>
      <c r="T628" s="102"/>
      <c r="U628" s="102"/>
    </row>
    <row r="629" spans="1:21" ht="26.25" hidden="1" customHeight="1" x14ac:dyDescent="0.15">
      <c r="A629" s="143" t="s">
        <v>463</v>
      </c>
      <c r="B629" s="101" t="s">
        <v>461</v>
      </c>
      <c r="C629" s="101" t="s">
        <v>456</v>
      </c>
      <c r="D629" s="98" t="s">
        <v>759</v>
      </c>
      <c r="E629" s="99" t="s">
        <v>798</v>
      </c>
      <c r="F629" s="100" t="s">
        <v>349</v>
      </c>
      <c r="G629" s="101" t="s">
        <v>146</v>
      </c>
      <c r="H629" s="274" t="s">
        <v>1450</v>
      </c>
      <c r="I629" s="235" t="s">
        <v>1510</v>
      </c>
      <c r="J629" s="257">
        <v>1</v>
      </c>
      <c r="K629" s="236">
        <v>38718</v>
      </c>
      <c r="L629" s="123" t="s">
        <v>808</v>
      </c>
      <c r="M629" s="123" t="s">
        <v>808</v>
      </c>
      <c r="N629" s="101"/>
      <c r="O629" s="121"/>
      <c r="P629" s="121">
        <v>33</v>
      </c>
      <c r="Q629" s="102">
        <f>COUNTIF($I$173:$I$549,I633)</f>
        <v>0</v>
      </c>
      <c r="R629" s="102"/>
      <c r="S629" s="102"/>
      <c r="T629" s="102"/>
      <c r="U629" s="102"/>
    </row>
    <row r="630" spans="1:21" ht="26.25" hidden="1" customHeight="1" x14ac:dyDescent="0.15">
      <c r="A630" s="143" t="s">
        <v>463</v>
      </c>
      <c r="B630" s="101" t="s">
        <v>461</v>
      </c>
      <c r="C630" s="101" t="s">
        <v>456</v>
      </c>
      <c r="D630" s="98" t="s">
        <v>759</v>
      </c>
      <c r="E630" s="99" t="s">
        <v>798</v>
      </c>
      <c r="F630" s="100" t="s">
        <v>349</v>
      </c>
      <c r="G630" s="101" t="s">
        <v>146</v>
      </c>
      <c r="H630" s="274" t="s">
        <v>1450</v>
      </c>
      <c r="I630" s="235" t="s">
        <v>1511</v>
      </c>
      <c r="J630" s="257">
        <v>1</v>
      </c>
      <c r="K630" s="236">
        <v>38718</v>
      </c>
      <c r="L630" s="123" t="s">
        <v>808</v>
      </c>
      <c r="M630" s="123" t="s">
        <v>808</v>
      </c>
      <c r="N630" s="101"/>
      <c r="O630" s="121"/>
      <c r="P630" s="121">
        <v>33</v>
      </c>
      <c r="Q630" s="102">
        <f>COUNTIF($I$173:$I$549,I634)</f>
        <v>0</v>
      </c>
      <c r="R630" s="102"/>
      <c r="S630" s="102"/>
      <c r="T630" s="102"/>
      <c r="U630" s="102"/>
    </row>
    <row r="631" spans="1:21" ht="26.25" hidden="1" customHeight="1" x14ac:dyDescent="0.15">
      <c r="A631" s="143" t="s">
        <v>463</v>
      </c>
      <c r="B631" s="101" t="s">
        <v>461</v>
      </c>
      <c r="C631" s="101" t="s">
        <v>456</v>
      </c>
      <c r="D631" s="98" t="s">
        <v>759</v>
      </c>
      <c r="E631" s="99" t="s">
        <v>798</v>
      </c>
      <c r="F631" s="100" t="s">
        <v>349</v>
      </c>
      <c r="G631" s="101" t="s">
        <v>146</v>
      </c>
      <c r="H631" s="274" t="s">
        <v>1450</v>
      </c>
      <c r="I631" s="235" t="s">
        <v>1512</v>
      </c>
      <c r="J631" s="257">
        <v>1</v>
      </c>
      <c r="K631" s="236">
        <v>38718</v>
      </c>
      <c r="L631" s="123" t="s">
        <v>808</v>
      </c>
      <c r="M631" s="123" t="s">
        <v>808</v>
      </c>
      <c r="N631" s="101"/>
      <c r="O631" s="121"/>
      <c r="P631" s="121">
        <v>33</v>
      </c>
      <c r="Q631" s="102">
        <f>COUNTIF($I$173:$I$549,I635)</f>
        <v>0</v>
      </c>
      <c r="R631" s="102"/>
      <c r="S631" s="102"/>
      <c r="T631" s="102"/>
      <c r="U631" s="102"/>
    </row>
    <row r="632" spans="1:21" ht="26.25" hidden="1" customHeight="1" x14ac:dyDescent="0.15">
      <c r="A632" s="143" t="s">
        <v>463</v>
      </c>
      <c r="B632" s="101" t="s">
        <v>461</v>
      </c>
      <c r="C632" s="101" t="s">
        <v>456</v>
      </c>
      <c r="D632" s="98" t="s">
        <v>759</v>
      </c>
      <c r="E632" s="99" t="s">
        <v>798</v>
      </c>
      <c r="F632" s="100" t="s">
        <v>349</v>
      </c>
      <c r="G632" s="101" t="s">
        <v>146</v>
      </c>
      <c r="H632" s="274" t="s">
        <v>1450</v>
      </c>
      <c r="I632" s="235" t="s">
        <v>1513</v>
      </c>
      <c r="J632" s="257">
        <v>1</v>
      </c>
      <c r="K632" s="236">
        <v>40634</v>
      </c>
      <c r="L632" s="123" t="s">
        <v>808</v>
      </c>
      <c r="M632" s="123" t="s">
        <v>808</v>
      </c>
      <c r="N632" s="101"/>
      <c r="O632" s="121"/>
      <c r="P632" s="121">
        <v>33</v>
      </c>
      <c r="Q632" s="102">
        <f>COUNTIF($I$173:$I$549,I636)</f>
        <v>0</v>
      </c>
      <c r="R632" s="102"/>
      <c r="S632" s="102"/>
      <c r="T632" s="102"/>
      <c r="U632" s="102"/>
    </row>
    <row r="633" spans="1:21" ht="26.25" hidden="1" customHeight="1" x14ac:dyDescent="0.15">
      <c r="A633" s="143" t="s">
        <v>463</v>
      </c>
      <c r="B633" s="101" t="s">
        <v>461</v>
      </c>
      <c r="C633" s="101" t="s">
        <v>456</v>
      </c>
      <c r="D633" s="98" t="s">
        <v>759</v>
      </c>
      <c r="E633" s="99" t="s">
        <v>798</v>
      </c>
      <c r="F633" s="100" t="s">
        <v>349</v>
      </c>
      <c r="G633" s="101" t="s">
        <v>146</v>
      </c>
      <c r="H633" s="274" t="s">
        <v>1450</v>
      </c>
      <c r="I633" s="235" t="s">
        <v>1514</v>
      </c>
      <c r="J633" s="257">
        <v>1</v>
      </c>
      <c r="K633" s="236">
        <v>39904</v>
      </c>
      <c r="L633" s="123" t="s">
        <v>808</v>
      </c>
      <c r="M633" s="123" t="s">
        <v>808</v>
      </c>
      <c r="N633" s="101"/>
      <c r="O633" s="128"/>
      <c r="P633" s="121">
        <v>34</v>
      </c>
      <c r="Q633" s="102"/>
      <c r="R633" s="102"/>
      <c r="S633" s="102"/>
      <c r="T633" s="102"/>
      <c r="U633" s="102"/>
    </row>
    <row r="634" spans="1:21" ht="26.25" hidden="1" customHeight="1" x14ac:dyDescent="0.15">
      <c r="A634" s="143" t="s">
        <v>463</v>
      </c>
      <c r="B634" s="101" t="s">
        <v>461</v>
      </c>
      <c r="C634" s="101" t="s">
        <v>456</v>
      </c>
      <c r="D634" s="98" t="s">
        <v>759</v>
      </c>
      <c r="E634" s="99" t="s">
        <v>798</v>
      </c>
      <c r="F634" s="100" t="s">
        <v>349</v>
      </c>
      <c r="G634" s="101" t="s">
        <v>146</v>
      </c>
      <c r="H634" s="274" t="s">
        <v>1450</v>
      </c>
      <c r="I634" s="235" t="s">
        <v>1515</v>
      </c>
      <c r="J634" s="257">
        <v>1</v>
      </c>
      <c r="K634" s="236">
        <v>40634</v>
      </c>
      <c r="L634" s="123" t="s">
        <v>808</v>
      </c>
      <c r="M634" s="123" t="s">
        <v>808</v>
      </c>
      <c r="N634" s="101"/>
      <c r="O634" s="128"/>
      <c r="P634" s="121">
        <v>34</v>
      </c>
      <c r="Q634" s="102"/>
      <c r="R634" s="102"/>
      <c r="S634" s="102"/>
      <c r="T634" s="102"/>
      <c r="U634" s="102"/>
    </row>
    <row r="635" spans="1:21" ht="26.25" hidden="1" customHeight="1" x14ac:dyDescent="0.15">
      <c r="A635" s="143" t="s">
        <v>463</v>
      </c>
      <c r="B635" s="101" t="s">
        <v>461</v>
      </c>
      <c r="C635" s="101" t="s">
        <v>456</v>
      </c>
      <c r="D635" s="98" t="s">
        <v>759</v>
      </c>
      <c r="E635" s="99" t="s">
        <v>798</v>
      </c>
      <c r="F635" s="100" t="s">
        <v>349</v>
      </c>
      <c r="G635" s="101" t="s">
        <v>146</v>
      </c>
      <c r="H635" s="274" t="s">
        <v>1450</v>
      </c>
      <c r="I635" s="235" t="s">
        <v>1319</v>
      </c>
      <c r="J635" s="257">
        <v>1</v>
      </c>
      <c r="K635" s="236">
        <v>41365</v>
      </c>
      <c r="L635" s="123" t="s">
        <v>808</v>
      </c>
      <c r="M635" s="123" t="s">
        <v>808</v>
      </c>
      <c r="N635" s="101"/>
      <c r="O635" s="124"/>
      <c r="P635" s="121">
        <v>34</v>
      </c>
      <c r="Q635" s="102"/>
      <c r="R635" s="102"/>
      <c r="S635" s="102"/>
      <c r="T635" s="102"/>
      <c r="U635" s="102"/>
    </row>
    <row r="636" spans="1:21" ht="26.25" hidden="1" customHeight="1" x14ac:dyDescent="0.15">
      <c r="A636" s="143" t="s">
        <v>463</v>
      </c>
      <c r="B636" s="101" t="s">
        <v>461</v>
      </c>
      <c r="C636" s="101" t="s">
        <v>456</v>
      </c>
      <c r="D636" s="98" t="s">
        <v>759</v>
      </c>
      <c r="E636" s="99" t="s">
        <v>798</v>
      </c>
      <c r="F636" s="100" t="s">
        <v>349</v>
      </c>
      <c r="G636" s="101" t="s">
        <v>146</v>
      </c>
      <c r="H636" s="274" t="s">
        <v>1450</v>
      </c>
      <c r="I636" s="235" t="s">
        <v>1320</v>
      </c>
      <c r="J636" s="257">
        <v>1</v>
      </c>
      <c r="K636" s="236">
        <v>41730</v>
      </c>
      <c r="L636" s="123" t="s">
        <v>808</v>
      </c>
      <c r="M636" s="123" t="s">
        <v>808</v>
      </c>
      <c r="N636" s="101"/>
      <c r="O636" s="124"/>
      <c r="P636" s="121">
        <v>34</v>
      </c>
      <c r="Q636" s="102"/>
      <c r="R636" s="102"/>
      <c r="S636" s="102"/>
      <c r="T636" s="102"/>
      <c r="U636" s="102"/>
    </row>
    <row r="637" spans="1:21" ht="26.25" hidden="1" customHeight="1" x14ac:dyDescent="0.15">
      <c r="A637" s="143" t="s">
        <v>463</v>
      </c>
      <c r="B637" s="101" t="s">
        <v>461</v>
      </c>
      <c r="C637" s="101" t="s">
        <v>456</v>
      </c>
      <c r="D637" s="98" t="s">
        <v>759</v>
      </c>
      <c r="E637" s="99" t="s">
        <v>798</v>
      </c>
      <c r="F637" s="100" t="s">
        <v>349</v>
      </c>
      <c r="G637" s="101" t="s">
        <v>146</v>
      </c>
      <c r="H637" s="274" t="s">
        <v>150</v>
      </c>
      <c r="I637" s="235" t="s">
        <v>1743</v>
      </c>
      <c r="J637" s="257">
        <v>1</v>
      </c>
      <c r="K637" s="236">
        <v>42095</v>
      </c>
      <c r="L637" s="123" t="s">
        <v>808</v>
      </c>
      <c r="M637" s="123" t="s">
        <v>808</v>
      </c>
      <c r="N637" s="101"/>
      <c r="O637" s="124"/>
      <c r="P637" s="121">
        <v>34</v>
      </c>
      <c r="Q637" s="102"/>
      <c r="R637" s="102"/>
      <c r="S637" s="102"/>
      <c r="T637" s="102"/>
      <c r="U637" s="102"/>
    </row>
    <row r="638" spans="1:21" ht="26.25" hidden="1" customHeight="1" x14ac:dyDescent="0.15">
      <c r="A638" s="143" t="s">
        <v>463</v>
      </c>
      <c r="B638" s="101" t="s">
        <v>461</v>
      </c>
      <c r="C638" s="101" t="s">
        <v>456</v>
      </c>
      <c r="D638" s="98" t="s">
        <v>759</v>
      </c>
      <c r="E638" s="99" t="s">
        <v>798</v>
      </c>
      <c r="F638" s="100" t="s">
        <v>349</v>
      </c>
      <c r="G638" s="101" t="s">
        <v>146</v>
      </c>
      <c r="H638" s="274" t="s">
        <v>150</v>
      </c>
      <c r="I638" s="235" t="s">
        <v>1744</v>
      </c>
      <c r="J638" s="257">
        <v>1</v>
      </c>
      <c r="K638" s="236">
        <v>42461</v>
      </c>
      <c r="L638" s="123" t="s">
        <v>808</v>
      </c>
      <c r="M638" s="123" t="s">
        <v>808</v>
      </c>
      <c r="N638" s="101"/>
      <c r="O638" s="124"/>
      <c r="P638" s="121">
        <v>34</v>
      </c>
      <c r="Q638" s="102"/>
      <c r="R638" s="102"/>
      <c r="S638" s="102"/>
      <c r="T638" s="102"/>
      <c r="U638" s="102"/>
    </row>
    <row r="639" spans="1:21" ht="26.25" hidden="1" customHeight="1" x14ac:dyDescent="0.15">
      <c r="A639" s="143" t="s">
        <v>463</v>
      </c>
      <c r="B639" s="101" t="s">
        <v>461</v>
      </c>
      <c r="C639" s="101" t="s">
        <v>456</v>
      </c>
      <c r="D639" s="98" t="s">
        <v>759</v>
      </c>
      <c r="E639" s="99" t="s">
        <v>798</v>
      </c>
      <c r="F639" s="100" t="s">
        <v>349</v>
      </c>
      <c r="G639" s="101" t="s">
        <v>146</v>
      </c>
      <c r="H639" s="274" t="s">
        <v>150</v>
      </c>
      <c r="I639" s="235" t="s">
        <v>1745</v>
      </c>
      <c r="J639" s="257">
        <v>1</v>
      </c>
      <c r="K639" s="236">
        <v>42826</v>
      </c>
      <c r="L639" s="123" t="s">
        <v>808</v>
      </c>
      <c r="M639" s="123" t="s">
        <v>808</v>
      </c>
      <c r="N639" s="101"/>
      <c r="O639" s="124"/>
      <c r="P639" s="121">
        <v>34</v>
      </c>
      <c r="Q639" s="102"/>
      <c r="R639" s="102"/>
      <c r="S639" s="102"/>
      <c r="T639" s="102"/>
      <c r="U639" s="102"/>
    </row>
    <row r="640" spans="1:21" ht="26.25" hidden="1" customHeight="1" x14ac:dyDescent="0.15">
      <c r="A640" s="143" t="s">
        <v>463</v>
      </c>
      <c r="B640" s="101" t="s">
        <v>461</v>
      </c>
      <c r="C640" s="101" t="s">
        <v>456</v>
      </c>
      <c r="D640" s="98" t="s">
        <v>759</v>
      </c>
      <c r="E640" s="99" t="s">
        <v>798</v>
      </c>
      <c r="F640" s="100" t="s">
        <v>349</v>
      </c>
      <c r="G640" s="101" t="s">
        <v>146</v>
      </c>
      <c r="H640" s="274" t="s">
        <v>150</v>
      </c>
      <c r="I640" s="235" t="s">
        <v>1746</v>
      </c>
      <c r="J640" s="257">
        <v>1</v>
      </c>
      <c r="K640" s="236">
        <v>43191</v>
      </c>
      <c r="L640" s="123" t="s">
        <v>808</v>
      </c>
      <c r="M640" s="123" t="s">
        <v>808</v>
      </c>
      <c r="N640" s="101"/>
      <c r="O640" s="124"/>
      <c r="P640" s="121">
        <v>34</v>
      </c>
      <c r="Q640" s="102"/>
      <c r="R640" s="102"/>
      <c r="S640" s="102"/>
      <c r="T640" s="102"/>
      <c r="U640" s="102"/>
    </row>
    <row r="641" spans="1:21" ht="26.25" hidden="1" customHeight="1" x14ac:dyDescent="0.15">
      <c r="A641" s="143" t="s">
        <v>463</v>
      </c>
      <c r="B641" s="101" t="s">
        <v>461</v>
      </c>
      <c r="C641" s="101" t="s">
        <v>456</v>
      </c>
      <c r="D641" s="98" t="s">
        <v>759</v>
      </c>
      <c r="E641" s="99" t="s">
        <v>798</v>
      </c>
      <c r="F641" s="100" t="s">
        <v>349</v>
      </c>
      <c r="G641" s="101" t="s">
        <v>146</v>
      </c>
      <c r="H641" s="274" t="s">
        <v>150</v>
      </c>
      <c r="I641" s="235" t="s">
        <v>1747</v>
      </c>
      <c r="J641" s="257">
        <v>1</v>
      </c>
      <c r="K641" s="236">
        <v>43556</v>
      </c>
      <c r="L641" s="123" t="s">
        <v>808</v>
      </c>
      <c r="M641" s="123" t="s">
        <v>808</v>
      </c>
      <c r="N641" s="101"/>
      <c r="O641" s="124"/>
      <c r="P641" s="121">
        <v>34</v>
      </c>
      <c r="Q641" s="102"/>
      <c r="R641" s="102"/>
      <c r="S641" s="102"/>
      <c r="T641" s="102"/>
      <c r="U641" s="102"/>
    </row>
    <row r="642" spans="1:21" ht="26.25" hidden="1" customHeight="1" x14ac:dyDescent="0.15">
      <c r="A642" s="143" t="s">
        <v>463</v>
      </c>
      <c r="B642" s="101" t="s">
        <v>461</v>
      </c>
      <c r="C642" s="101" t="s">
        <v>456</v>
      </c>
      <c r="D642" s="98" t="s">
        <v>759</v>
      </c>
      <c r="E642" s="99" t="s">
        <v>798</v>
      </c>
      <c r="F642" s="100" t="s">
        <v>349</v>
      </c>
      <c r="G642" s="101" t="s">
        <v>146</v>
      </c>
      <c r="H642" s="274" t="s">
        <v>150</v>
      </c>
      <c r="I642" s="235" t="s">
        <v>1748</v>
      </c>
      <c r="J642" s="257">
        <v>1</v>
      </c>
      <c r="K642" s="236">
        <v>43922</v>
      </c>
      <c r="L642" s="123" t="s">
        <v>808</v>
      </c>
      <c r="M642" s="123" t="s">
        <v>808</v>
      </c>
      <c r="N642" s="101"/>
      <c r="O642" s="121"/>
      <c r="P642" s="121">
        <v>34</v>
      </c>
    </row>
    <row r="643" spans="1:21" ht="26.25" hidden="1" customHeight="1" x14ac:dyDescent="0.15">
      <c r="A643" s="143" t="s">
        <v>468</v>
      </c>
      <c r="B643" s="101" t="s">
        <v>458</v>
      </c>
      <c r="C643" s="101" t="s">
        <v>456</v>
      </c>
      <c r="D643" s="98" t="s">
        <v>1858</v>
      </c>
      <c r="E643" s="99" t="s">
        <v>798</v>
      </c>
      <c r="F643" s="100" t="s">
        <v>349</v>
      </c>
      <c r="G643" s="101" t="s">
        <v>147</v>
      </c>
      <c r="H643" s="274" t="s">
        <v>150</v>
      </c>
      <c r="I643" s="235" t="s">
        <v>1805</v>
      </c>
      <c r="J643" s="257">
        <v>1</v>
      </c>
      <c r="K643" s="236">
        <v>44287</v>
      </c>
      <c r="L643" s="123" t="s">
        <v>808</v>
      </c>
      <c r="M643" s="123" t="s">
        <v>808</v>
      </c>
      <c r="N643" s="101"/>
      <c r="O643" s="121"/>
      <c r="P643" s="121"/>
    </row>
    <row r="644" spans="1:21" ht="26.25" hidden="1" customHeight="1" x14ac:dyDescent="0.15">
      <c r="A644" s="143" t="s">
        <v>468</v>
      </c>
      <c r="B644" s="101" t="s">
        <v>458</v>
      </c>
      <c r="C644" s="101" t="s">
        <v>456</v>
      </c>
      <c r="D644" s="98" t="s">
        <v>1858</v>
      </c>
      <c r="E644" s="99" t="s">
        <v>798</v>
      </c>
      <c r="F644" s="100" t="s">
        <v>349</v>
      </c>
      <c r="G644" s="101" t="s">
        <v>147</v>
      </c>
      <c r="H644" s="274" t="s">
        <v>150</v>
      </c>
      <c r="I644" s="235" t="s">
        <v>1835</v>
      </c>
      <c r="J644" s="257">
        <v>1</v>
      </c>
      <c r="K644" s="236">
        <v>44652</v>
      </c>
      <c r="L644" s="123" t="s">
        <v>808</v>
      </c>
      <c r="M644" s="123" t="s">
        <v>808</v>
      </c>
      <c r="N644" s="101"/>
      <c r="O644" s="121"/>
      <c r="P644" s="121"/>
    </row>
    <row r="645" spans="1:21" ht="26.25" hidden="1" customHeight="1" x14ac:dyDescent="0.15">
      <c r="A645" s="143" t="s">
        <v>468</v>
      </c>
      <c r="B645" s="101" t="s">
        <v>458</v>
      </c>
      <c r="C645" s="101" t="s">
        <v>456</v>
      </c>
      <c r="D645" s="98" t="s">
        <v>1858</v>
      </c>
      <c r="E645" s="99" t="s">
        <v>798</v>
      </c>
      <c r="F645" s="100" t="s">
        <v>349</v>
      </c>
      <c r="G645" s="101" t="s">
        <v>147</v>
      </c>
      <c r="H645" s="274" t="s">
        <v>150</v>
      </c>
      <c r="I645" s="235" t="s">
        <v>1880</v>
      </c>
      <c r="J645" s="257">
        <v>1</v>
      </c>
      <c r="K645" s="236">
        <v>45017</v>
      </c>
      <c r="L645" s="123" t="s">
        <v>808</v>
      </c>
      <c r="M645" s="123" t="s">
        <v>808</v>
      </c>
      <c r="N645" s="101"/>
      <c r="O645" s="121"/>
      <c r="P645" s="121"/>
    </row>
    <row r="646" spans="1:21" ht="26.25" hidden="1" customHeight="1" x14ac:dyDescent="0.15">
      <c r="A646" s="262" t="s">
        <v>468</v>
      </c>
      <c r="B646" s="167" t="s">
        <v>458</v>
      </c>
      <c r="C646" s="167" t="s">
        <v>456</v>
      </c>
      <c r="D646" s="164" t="s">
        <v>1858</v>
      </c>
      <c r="E646" s="309" t="s">
        <v>798</v>
      </c>
      <c r="F646" s="166" t="s">
        <v>349</v>
      </c>
      <c r="G646" s="167" t="s">
        <v>147</v>
      </c>
      <c r="H646" s="168" t="s">
        <v>150</v>
      </c>
      <c r="I646" s="310" t="s">
        <v>1922</v>
      </c>
      <c r="J646" s="311">
        <v>1</v>
      </c>
      <c r="K646" s="316">
        <v>45383</v>
      </c>
      <c r="L646" s="163" t="s">
        <v>808</v>
      </c>
      <c r="M646" s="163" t="s">
        <v>808</v>
      </c>
      <c r="N646" s="167"/>
      <c r="O646" s="121"/>
      <c r="P646" s="121"/>
    </row>
    <row r="647" spans="1:21" s="272" customFormat="1" ht="26.25" hidden="1" customHeight="1" x14ac:dyDescent="0.15">
      <c r="A647" s="262" t="s">
        <v>468</v>
      </c>
      <c r="B647" s="167" t="s">
        <v>458</v>
      </c>
      <c r="C647" s="167" t="s">
        <v>456</v>
      </c>
      <c r="D647" s="164" t="s">
        <v>1858</v>
      </c>
      <c r="E647" s="309" t="s">
        <v>798</v>
      </c>
      <c r="F647" s="166" t="s">
        <v>349</v>
      </c>
      <c r="G647" s="167" t="s">
        <v>147</v>
      </c>
      <c r="H647" s="168" t="s">
        <v>150</v>
      </c>
      <c r="I647" s="310" t="s">
        <v>1947</v>
      </c>
      <c r="J647" s="311">
        <v>1</v>
      </c>
      <c r="K647" s="316">
        <v>45748</v>
      </c>
      <c r="L647" s="163" t="s">
        <v>808</v>
      </c>
      <c r="M647" s="163" t="s">
        <v>808</v>
      </c>
      <c r="N647" s="167"/>
      <c r="O647" s="273"/>
      <c r="P647" s="273"/>
    </row>
    <row r="648" spans="1:21" ht="26.25" hidden="1" customHeight="1" x14ac:dyDescent="0.15">
      <c r="A648" s="143" t="s">
        <v>463</v>
      </c>
      <c r="B648" s="101" t="s">
        <v>461</v>
      </c>
      <c r="C648" s="101" t="s">
        <v>456</v>
      </c>
      <c r="D648" s="98" t="s">
        <v>759</v>
      </c>
      <c r="E648" s="99" t="s">
        <v>798</v>
      </c>
      <c r="F648" s="100" t="s">
        <v>349</v>
      </c>
      <c r="G648" s="101" t="s">
        <v>147</v>
      </c>
      <c r="H648" s="274" t="s">
        <v>151</v>
      </c>
      <c r="I648" s="235" t="s">
        <v>1321</v>
      </c>
      <c r="J648" s="257">
        <v>1</v>
      </c>
      <c r="K648" s="236">
        <v>41730</v>
      </c>
      <c r="L648" s="237">
        <f t="shared" ref="L648" si="165">IF(H648="10年保存",IF(K648="","",DATE(YEAR(K648)+10,MONTH(K648)-MONTH(1),DAY(31)+1)),IF(H648="5年保存",IF(K648="","",DATE(YEAR(K648)+5,MONTH(K648)-MONTH(1),DAY(31)+1)),IF(H648="2年保存",IF(K648="","",DATE(YEAR(K648)+2,MONTH(K648)-MONTH(1),DAY(31)+1)),(""))))</f>
        <v>45383</v>
      </c>
      <c r="M648" s="123">
        <v>45434</v>
      </c>
      <c r="N648" s="239"/>
      <c r="O648" s="121"/>
      <c r="P648" s="121">
        <v>34</v>
      </c>
    </row>
    <row r="649" spans="1:21" ht="26.25" hidden="1" customHeight="1" x14ac:dyDescent="0.15">
      <c r="A649" s="143" t="s">
        <v>463</v>
      </c>
      <c r="B649" s="101" t="s">
        <v>461</v>
      </c>
      <c r="C649" s="101" t="s">
        <v>456</v>
      </c>
      <c r="D649" s="98" t="s">
        <v>759</v>
      </c>
      <c r="E649" s="99" t="s">
        <v>798</v>
      </c>
      <c r="F649" s="100" t="s">
        <v>349</v>
      </c>
      <c r="G649" s="101" t="s">
        <v>147</v>
      </c>
      <c r="H649" s="274" t="s">
        <v>151</v>
      </c>
      <c r="I649" s="235" t="s">
        <v>302</v>
      </c>
      <c r="J649" s="257">
        <v>1</v>
      </c>
      <c r="K649" s="236">
        <v>38718</v>
      </c>
      <c r="L649" s="236">
        <v>42461</v>
      </c>
      <c r="M649" s="237">
        <v>42956</v>
      </c>
      <c r="N649" s="239"/>
      <c r="O649" s="121"/>
      <c r="P649" s="121">
        <v>34</v>
      </c>
    </row>
    <row r="650" spans="1:21" ht="26.25" hidden="1" customHeight="1" x14ac:dyDescent="0.15">
      <c r="A650" s="143" t="s">
        <v>463</v>
      </c>
      <c r="B650" s="101" t="s">
        <v>461</v>
      </c>
      <c r="C650" s="101" t="s">
        <v>456</v>
      </c>
      <c r="D650" s="98" t="s">
        <v>759</v>
      </c>
      <c r="E650" s="99" t="s">
        <v>798</v>
      </c>
      <c r="F650" s="100" t="s">
        <v>349</v>
      </c>
      <c r="G650" s="101" t="s">
        <v>148</v>
      </c>
      <c r="H650" s="274" t="s">
        <v>1467</v>
      </c>
      <c r="I650" s="235" t="s">
        <v>21</v>
      </c>
      <c r="J650" s="257">
        <v>1</v>
      </c>
      <c r="K650" s="236">
        <v>38808</v>
      </c>
      <c r="L650" s="236">
        <v>40634</v>
      </c>
      <c r="M650" s="236">
        <v>41059</v>
      </c>
      <c r="N650" s="101"/>
      <c r="O650" s="121"/>
      <c r="P650" s="121">
        <v>34</v>
      </c>
    </row>
    <row r="651" spans="1:21" ht="26.25" hidden="1" customHeight="1" x14ac:dyDescent="0.15">
      <c r="A651" s="143" t="s">
        <v>463</v>
      </c>
      <c r="B651" s="101" t="s">
        <v>461</v>
      </c>
      <c r="C651" s="101" t="s">
        <v>456</v>
      </c>
      <c r="D651" s="98" t="s">
        <v>759</v>
      </c>
      <c r="E651" s="99" t="s">
        <v>798</v>
      </c>
      <c r="F651" s="100" t="s">
        <v>349</v>
      </c>
      <c r="G651" s="101" t="s">
        <v>148</v>
      </c>
      <c r="H651" s="274" t="s">
        <v>1467</v>
      </c>
      <c r="I651" s="235" t="s">
        <v>813</v>
      </c>
      <c r="J651" s="257">
        <v>2</v>
      </c>
      <c r="K651" s="236">
        <v>39173</v>
      </c>
      <c r="L651" s="236">
        <v>41000</v>
      </c>
      <c r="M651" s="236">
        <v>41059</v>
      </c>
      <c r="N651" s="101"/>
      <c r="O651" s="121"/>
      <c r="P651" s="121">
        <v>34</v>
      </c>
    </row>
    <row r="652" spans="1:21" ht="26.25" hidden="1" customHeight="1" x14ac:dyDescent="0.15">
      <c r="A652" s="143" t="s">
        <v>463</v>
      </c>
      <c r="B652" s="101" t="s">
        <v>461</v>
      </c>
      <c r="C652" s="101" t="s">
        <v>456</v>
      </c>
      <c r="D652" s="98" t="s">
        <v>759</v>
      </c>
      <c r="E652" s="99" t="s">
        <v>798</v>
      </c>
      <c r="F652" s="100" t="s">
        <v>349</v>
      </c>
      <c r="G652" s="101" t="s">
        <v>148</v>
      </c>
      <c r="H652" s="274" t="s">
        <v>1467</v>
      </c>
      <c r="I652" s="235" t="s">
        <v>812</v>
      </c>
      <c r="J652" s="257">
        <v>2</v>
      </c>
      <c r="K652" s="236">
        <v>39539</v>
      </c>
      <c r="L652" s="236">
        <v>41365</v>
      </c>
      <c r="M652" s="237">
        <v>41374</v>
      </c>
      <c r="N652" s="101"/>
      <c r="O652" s="121"/>
      <c r="P652" s="121">
        <v>34</v>
      </c>
    </row>
    <row r="653" spans="1:21" ht="26.25" hidden="1" customHeight="1" x14ac:dyDescent="0.15">
      <c r="A653" s="143" t="s">
        <v>463</v>
      </c>
      <c r="B653" s="101" t="s">
        <v>461</v>
      </c>
      <c r="C653" s="101" t="s">
        <v>456</v>
      </c>
      <c r="D653" s="98" t="s">
        <v>759</v>
      </c>
      <c r="E653" s="99" t="s">
        <v>798</v>
      </c>
      <c r="F653" s="100" t="s">
        <v>349</v>
      </c>
      <c r="G653" s="101" t="s">
        <v>148</v>
      </c>
      <c r="H653" s="274" t="s">
        <v>1467</v>
      </c>
      <c r="I653" s="235" t="s">
        <v>811</v>
      </c>
      <c r="J653" s="257">
        <v>2</v>
      </c>
      <c r="K653" s="236">
        <v>39904</v>
      </c>
      <c r="L653" s="236">
        <v>41730</v>
      </c>
      <c r="M653" s="237">
        <v>41789</v>
      </c>
      <c r="N653" s="101"/>
      <c r="O653" s="121"/>
      <c r="P653" s="121">
        <v>34</v>
      </c>
    </row>
    <row r="654" spans="1:21" ht="26.25" hidden="1" customHeight="1" x14ac:dyDescent="0.15">
      <c r="A654" s="143" t="s">
        <v>463</v>
      </c>
      <c r="B654" s="101" t="s">
        <v>461</v>
      </c>
      <c r="C654" s="101" t="s">
        <v>456</v>
      </c>
      <c r="D654" s="98" t="s">
        <v>759</v>
      </c>
      <c r="E654" s="99" t="s">
        <v>798</v>
      </c>
      <c r="F654" s="100" t="s">
        <v>349</v>
      </c>
      <c r="G654" s="101" t="s">
        <v>148</v>
      </c>
      <c r="H654" s="274" t="s">
        <v>1467</v>
      </c>
      <c r="I654" s="235" t="s">
        <v>810</v>
      </c>
      <c r="J654" s="257">
        <v>2</v>
      </c>
      <c r="K654" s="236">
        <v>40269</v>
      </c>
      <c r="L654" s="236">
        <v>42095</v>
      </c>
      <c r="M654" s="237">
        <v>42228</v>
      </c>
      <c r="N654" s="101"/>
      <c r="O654" s="121"/>
      <c r="P654" s="121">
        <v>34</v>
      </c>
    </row>
    <row r="655" spans="1:21" ht="26.25" hidden="1" customHeight="1" x14ac:dyDescent="0.15">
      <c r="A655" s="143" t="s">
        <v>463</v>
      </c>
      <c r="B655" s="101" t="s">
        <v>461</v>
      </c>
      <c r="C655" s="101" t="s">
        <v>456</v>
      </c>
      <c r="D655" s="98" t="s">
        <v>759</v>
      </c>
      <c r="E655" s="99" t="s">
        <v>798</v>
      </c>
      <c r="F655" s="100" t="s">
        <v>349</v>
      </c>
      <c r="G655" s="101" t="s">
        <v>148</v>
      </c>
      <c r="H655" s="274" t="s">
        <v>1467</v>
      </c>
      <c r="I655" s="235" t="s">
        <v>809</v>
      </c>
      <c r="J655" s="257">
        <v>2</v>
      </c>
      <c r="K655" s="236">
        <v>40634</v>
      </c>
      <c r="L655" s="236">
        <v>42461</v>
      </c>
      <c r="M655" s="237">
        <v>42956</v>
      </c>
      <c r="N655" s="101"/>
      <c r="O655" s="14"/>
      <c r="P655" s="14"/>
      <c r="Q655" s="14">
        <f>COUNTIF($I$173:$I$549,I660)</f>
        <v>0</v>
      </c>
    </row>
    <row r="656" spans="1:21" ht="26.25" hidden="1" customHeight="1" x14ac:dyDescent="0.15">
      <c r="A656" s="143" t="s">
        <v>463</v>
      </c>
      <c r="B656" s="101" t="s">
        <v>461</v>
      </c>
      <c r="C656" s="101" t="s">
        <v>456</v>
      </c>
      <c r="D656" s="98" t="s">
        <v>759</v>
      </c>
      <c r="E656" s="99" t="s">
        <v>798</v>
      </c>
      <c r="F656" s="100" t="s">
        <v>349</v>
      </c>
      <c r="G656" s="101" t="s">
        <v>148</v>
      </c>
      <c r="H656" s="274" t="s">
        <v>1467</v>
      </c>
      <c r="I656" s="235" t="s">
        <v>172</v>
      </c>
      <c r="J656" s="257">
        <v>2</v>
      </c>
      <c r="K656" s="236">
        <v>41000</v>
      </c>
      <c r="L656" s="236">
        <v>42826</v>
      </c>
      <c r="M656" s="237">
        <v>42956</v>
      </c>
      <c r="N656" s="101"/>
      <c r="O656" s="14"/>
      <c r="P656" s="14"/>
      <c r="Q656" s="14">
        <f>COUNTIF($I$173:$I$549,I661)</f>
        <v>0</v>
      </c>
    </row>
    <row r="657" spans="1:17" ht="26.25" hidden="1" customHeight="1" x14ac:dyDescent="0.15">
      <c r="A657" s="143" t="s">
        <v>463</v>
      </c>
      <c r="B657" s="101" t="s">
        <v>461</v>
      </c>
      <c r="C657" s="101" t="s">
        <v>456</v>
      </c>
      <c r="D657" s="98" t="s">
        <v>759</v>
      </c>
      <c r="E657" s="99" t="s">
        <v>798</v>
      </c>
      <c r="F657" s="100" t="s">
        <v>349</v>
      </c>
      <c r="G657" s="101" t="s">
        <v>148</v>
      </c>
      <c r="H657" s="274" t="s">
        <v>1467</v>
      </c>
      <c r="I657" s="235" t="s">
        <v>1243</v>
      </c>
      <c r="J657" s="257">
        <v>2</v>
      </c>
      <c r="K657" s="236">
        <v>41365</v>
      </c>
      <c r="L657" s="237">
        <f t="shared" ref="L657:L659" si="166">IF(H657="10年保存",IF(K657="","",DATE(YEAR(K657)+10,MONTH(K657)-MONTH(1),DAY(31)+1)),IF(H657="5年保存",IF(K657="","",DATE(YEAR(K657)+5,MONTH(K657)-MONTH(1),DAY(31)+1)),IF(H657="2年保存",IF(K657="","",DATE(YEAR(K657)+2,MONTH(K657)-MONTH(1),DAY(31)+1)),(""))))</f>
        <v>43191</v>
      </c>
      <c r="M657" s="237">
        <v>43322</v>
      </c>
      <c r="N657" s="101"/>
      <c r="O657" s="14"/>
      <c r="P657" s="14"/>
    </row>
    <row r="658" spans="1:17" ht="26.25" hidden="1" customHeight="1" x14ac:dyDescent="0.15">
      <c r="A658" s="143" t="s">
        <v>463</v>
      </c>
      <c r="B658" s="101" t="s">
        <v>461</v>
      </c>
      <c r="C658" s="101" t="s">
        <v>456</v>
      </c>
      <c r="D658" s="98" t="s">
        <v>759</v>
      </c>
      <c r="E658" s="99" t="s">
        <v>798</v>
      </c>
      <c r="F658" s="100" t="s">
        <v>349</v>
      </c>
      <c r="G658" s="101" t="s">
        <v>148</v>
      </c>
      <c r="H658" s="274" t="s">
        <v>1467</v>
      </c>
      <c r="I658" s="235" t="s">
        <v>1286</v>
      </c>
      <c r="J658" s="257">
        <v>2</v>
      </c>
      <c r="K658" s="236">
        <v>41730</v>
      </c>
      <c r="L658" s="237">
        <f t="shared" si="166"/>
        <v>43556</v>
      </c>
      <c r="M658" s="237">
        <v>43606</v>
      </c>
      <c r="N658" s="101"/>
      <c r="O658" s="14"/>
      <c r="P658" s="14"/>
    </row>
    <row r="659" spans="1:17" ht="26.25" hidden="1" customHeight="1" x14ac:dyDescent="0.15">
      <c r="A659" s="143" t="s">
        <v>463</v>
      </c>
      <c r="B659" s="101" t="s">
        <v>461</v>
      </c>
      <c r="C659" s="101" t="s">
        <v>456</v>
      </c>
      <c r="D659" s="98" t="s">
        <v>759</v>
      </c>
      <c r="E659" s="99" t="s">
        <v>798</v>
      </c>
      <c r="F659" s="100" t="s">
        <v>349</v>
      </c>
      <c r="G659" s="101" t="s">
        <v>148</v>
      </c>
      <c r="H659" s="274" t="s">
        <v>1467</v>
      </c>
      <c r="I659" s="235" t="s">
        <v>1285</v>
      </c>
      <c r="J659" s="257">
        <v>2</v>
      </c>
      <c r="K659" s="236">
        <v>41730</v>
      </c>
      <c r="L659" s="237">
        <f t="shared" si="166"/>
        <v>43556</v>
      </c>
      <c r="M659" s="237">
        <v>43606</v>
      </c>
      <c r="N659" s="101"/>
      <c r="O659" s="14"/>
      <c r="P659" s="14"/>
    </row>
    <row r="660" spans="1:17" ht="26.25" hidden="1" customHeight="1" x14ac:dyDescent="0.15">
      <c r="A660" s="143" t="s">
        <v>463</v>
      </c>
      <c r="B660" s="101" t="s">
        <v>461</v>
      </c>
      <c r="C660" s="101" t="s">
        <v>456</v>
      </c>
      <c r="D660" s="98" t="s">
        <v>759</v>
      </c>
      <c r="E660" s="99" t="s">
        <v>798</v>
      </c>
      <c r="F660" s="100" t="s">
        <v>349</v>
      </c>
      <c r="G660" s="101" t="s">
        <v>148</v>
      </c>
      <c r="H660" s="274" t="s">
        <v>152</v>
      </c>
      <c r="I660" s="235" t="s">
        <v>1354</v>
      </c>
      <c r="J660" s="257">
        <v>1</v>
      </c>
      <c r="K660" s="275">
        <v>42095</v>
      </c>
      <c r="L660" s="237">
        <f>IF(H660="10年保存",IF(K660="","",DATE(YEAR(K660)+10,MONTH(K660)-MONTH(1),DAY(31)+1)),IF(H660="5年保存",IF(K660="","",DATE(YEAR(K660)+5,MONTH(K660)-MONTH(1),DAY(31)+1)),IF(H660="2年保存",IF(K660="","",DATE(YEAR(K660)+2,MONTH(K660)-MONTH(1),DAY(31)+1)),(""))))</f>
        <v>43922</v>
      </c>
      <c r="M660" s="237">
        <v>43980</v>
      </c>
      <c r="N660" s="276"/>
      <c r="O660" s="14"/>
      <c r="P660" s="14"/>
    </row>
    <row r="661" spans="1:17" ht="26.25" hidden="1" customHeight="1" x14ac:dyDescent="0.15">
      <c r="A661" s="143" t="s">
        <v>463</v>
      </c>
      <c r="B661" s="101" t="s">
        <v>461</v>
      </c>
      <c r="C661" s="101" t="s">
        <v>456</v>
      </c>
      <c r="D661" s="98" t="s">
        <v>759</v>
      </c>
      <c r="E661" s="99" t="s">
        <v>798</v>
      </c>
      <c r="F661" s="100" t="s">
        <v>349</v>
      </c>
      <c r="G661" s="101" t="s">
        <v>148</v>
      </c>
      <c r="H661" s="274" t="s">
        <v>152</v>
      </c>
      <c r="I661" s="235" t="s">
        <v>1353</v>
      </c>
      <c r="J661" s="257">
        <v>1</v>
      </c>
      <c r="K661" s="275">
        <v>42095</v>
      </c>
      <c r="L661" s="237">
        <f>IF(H661="10年保存",IF(K661="","",DATE(YEAR(K661)+10,MONTH(K661)-MONTH(1),DAY(31)+1)),IF(H661="5年保存",IF(K661="","",DATE(YEAR(K661)+5,MONTH(K661)-MONTH(1),DAY(31)+1)),IF(H661="2年保存",IF(K661="","",DATE(YEAR(K661)+2,MONTH(K661)-MONTH(1),DAY(31)+1)),(""))))</f>
        <v>43922</v>
      </c>
      <c r="M661" s="237">
        <v>43980</v>
      </c>
      <c r="N661" s="276"/>
      <c r="O661" s="14"/>
      <c r="P661" s="14"/>
    </row>
    <row r="662" spans="1:17" ht="26.25" hidden="1" customHeight="1" x14ac:dyDescent="0.15">
      <c r="A662" s="143" t="s">
        <v>463</v>
      </c>
      <c r="B662" s="101" t="s">
        <v>461</v>
      </c>
      <c r="C662" s="101" t="s">
        <v>456</v>
      </c>
      <c r="D662" s="98" t="s">
        <v>759</v>
      </c>
      <c r="E662" s="99" t="s">
        <v>798</v>
      </c>
      <c r="F662" s="100" t="s">
        <v>349</v>
      </c>
      <c r="G662" s="101" t="s">
        <v>148</v>
      </c>
      <c r="H662" s="274" t="s">
        <v>152</v>
      </c>
      <c r="I662" s="235" t="s">
        <v>1639</v>
      </c>
      <c r="J662" s="257">
        <v>2</v>
      </c>
      <c r="K662" s="236">
        <v>42461</v>
      </c>
      <c r="L662" s="237">
        <f t="shared" ref="L662:L663" si="167">IF(H662="10年保存",IF(K662="","",DATE(YEAR(K662)+10,MONTH(K662)-MONTH(1),DAY(31)+1)),IF(H662="5年保存",IF(K662="","",DATE(YEAR(K662)+5,MONTH(K662)-MONTH(1),DAY(31)+1)),IF(H662="2年保存",IF(K662="","",DATE(YEAR(K662)+2,MONTH(K662)-MONTH(1),DAY(31)+1)),(""))))</f>
        <v>44287</v>
      </c>
      <c r="M662" s="236">
        <v>44526</v>
      </c>
      <c r="N662" s="101"/>
      <c r="O662" s="14"/>
      <c r="P662" s="14"/>
    </row>
    <row r="663" spans="1:17" ht="26.25" hidden="1" customHeight="1" x14ac:dyDescent="0.15">
      <c r="A663" s="143" t="s">
        <v>463</v>
      </c>
      <c r="B663" s="101" t="s">
        <v>461</v>
      </c>
      <c r="C663" s="101" t="s">
        <v>456</v>
      </c>
      <c r="D663" s="98" t="s">
        <v>759</v>
      </c>
      <c r="E663" s="99" t="s">
        <v>798</v>
      </c>
      <c r="F663" s="100" t="s">
        <v>349</v>
      </c>
      <c r="G663" s="101" t="s">
        <v>148</v>
      </c>
      <c r="H663" s="274" t="s">
        <v>152</v>
      </c>
      <c r="I663" s="235" t="s">
        <v>1640</v>
      </c>
      <c r="J663" s="257">
        <v>2</v>
      </c>
      <c r="K663" s="236">
        <v>42461</v>
      </c>
      <c r="L663" s="237">
        <f t="shared" si="167"/>
        <v>44287</v>
      </c>
      <c r="M663" s="236">
        <v>44526</v>
      </c>
      <c r="N663" s="101"/>
      <c r="O663" s="14"/>
      <c r="P663" s="14"/>
    </row>
    <row r="664" spans="1:17" ht="26.25" hidden="1" customHeight="1" x14ac:dyDescent="0.15">
      <c r="A664" s="143" t="s">
        <v>463</v>
      </c>
      <c r="B664" s="101" t="s">
        <v>461</v>
      </c>
      <c r="C664" s="101" t="s">
        <v>456</v>
      </c>
      <c r="D664" s="98" t="s">
        <v>759</v>
      </c>
      <c r="E664" s="99" t="s">
        <v>798</v>
      </c>
      <c r="F664" s="100" t="s">
        <v>349</v>
      </c>
      <c r="G664" s="101" t="s">
        <v>148</v>
      </c>
      <c r="H664" s="274" t="s">
        <v>152</v>
      </c>
      <c r="I664" s="235" t="s">
        <v>1641</v>
      </c>
      <c r="J664" s="257">
        <v>1</v>
      </c>
      <c r="K664" s="275">
        <v>42826</v>
      </c>
      <c r="L664" s="237">
        <f>IF(H664="10年保存",IF(K664="","",DATE(YEAR(K664)+10,MONTH(K664)-MONTH(1),DAY(31)+1)),IF(H664="5年保存",IF(K664="","",DATE(YEAR(K664)+5,MONTH(K664)-MONTH(1),DAY(31)+1)),IF(H664="2年保存",IF(K664="","",DATE(YEAR(K664)+2,MONTH(K664)-MONTH(1),DAY(31)+1)),(""))))</f>
        <v>44652</v>
      </c>
      <c r="M664" s="237">
        <v>44923</v>
      </c>
      <c r="N664" s="276"/>
      <c r="O664" s="14"/>
      <c r="P664" s="14"/>
    </row>
    <row r="665" spans="1:17" ht="26.25" hidden="1" customHeight="1" x14ac:dyDescent="0.15">
      <c r="A665" s="143" t="s">
        <v>463</v>
      </c>
      <c r="B665" s="101" t="s">
        <v>461</v>
      </c>
      <c r="C665" s="101" t="s">
        <v>456</v>
      </c>
      <c r="D665" s="98" t="s">
        <v>759</v>
      </c>
      <c r="E665" s="99" t="s">
        <v>798</v>
      </c>
      <c r="F665" s="100" t="s">
        <v>349</v>
      </c>
      <c r="G665" s="101" t="s">
        <v>148</v>
      </c>
      <c r="H665" s="274" t="s">
        <v>152</v>
      </c>
      <c r="I665" s="235" t="s">
        <v>1642</v>
      </c>
      <c r="J665" s="257">
        <v>1</v>
      </c>
      <c r="K665" s="275">
        <v>42826</v>
      </c>
      <c r="L665" s="237">
        <f>IF(H665="10年保存",IF(K665="","",DATE(YEAR(K665)+10,MONTH(K665)-MONTH(1),DAY(31)+1)),IF(H665="5年保存",IF(K665="","",DATE(YEAR(K665)+5,MONTH(K665)-MONTH(1),DAY(31)+1)),IF(H665="2年保存",IF(K665="","",DATE(YEAR(K665)+2,MONTH(K665)-MONTH(1),DAY(31)+1)),(""))))</f>
        <v>44652</v>
      </c>
      <c r="M665" s="237">
        <v>44923</v>
      </c>
      <c r="N665" s="276"/>
      <c r="O665" s="14"/>
      <c r="P665" s="14"/>
      <c r="Q665" s="14">
        <f>COUNTIF($I$173:$I$549,I683)</f>
        <v>0</v>
      </c>
    </row>
    <row r="666" spans="1:17" ht="26.25" hidden="1" customHeight="1" x14ac:dyDescent="0.15">
      <c r="A666" s="143" t="s">
        <v>463</v>
      </c>
      <c r="B666" s="101" t="s">
        <v>461</v>
      </c>
      <c r="C666" s="101" t="s">
        <v>456</v>
      </c>
      <c r="D666" s="98" t="str">
        <f>IF(A666="","",VLOOKUP(A666,[1]Rink!$A$2:$B$17,2,FALSE))</f>
        <v>建設</v>
      </c>
      <c r="E666" s="99" t="str">
        <f>IF(D666="共通",VLOOKUP(B666,[1]Rink!$C$2:$D$5,2,FALSE),IF(D666="総務",VLOOKUP(B666,[1]Rink!$C$8:$D$16,2,FALSE),IF(D666="人事",VLOOKUP(B666,[1]Rink!$C$19:$D$24,2,FALSE),IF(D666="財務",VLOOKUP(B666,[1]Rink!$C$27:$D$35,2,FALSE),IF(D666="税務",VLOOKUP(B666,[1]Rink!$C$38:$D$44,2,FALSE),IF(D666="住民",VLOOKUP(B666,[1]Rink!$C$47:$D$54,2,FALSE),IF(D666="福祉",VLOOKUP(B666,[1]Rink!$C$57:$D$65,2,FALSE),(""))))))))&amp;IF(D666="保健",VLOOKUP(B666,[1]Rink!$C$68:$D$74,2,FALSE),IF(D666="環境",VLOOKUP(B666,[1]Rink!$C$77:$D$81,2,FALSE),IF(D666="産業",VLOOKUP(B666,[1]Rink!$C$84:$D$92,2,FALSE),IF(D666="建設",VLOOKUP(B666,[1]Rink!$C$95:$D$105,2,FALSE),IF(D666="教育文化",VLOOKUP(B666,[1]Rink!$C$108:$D$115,2,FALSE),IF(D666="議会",VLOOKUP(B666,[1]Rink!$C$118:$D$123,2,FALSE),IF(D666="消防",VLOOKUP(B666,[1]Rink!$C$126:$D$131,2,FALSE),(""))))))))&amp;IF(D666="水道",VLOOKUP(B666,[1]Rink!$C$134:$D$138,2,FALSE),IF(D666="水道",VLOOKUP(B666,[1]Rink!$C$134:$D$138,2,FALSE),IF(D666="委員会等",VLOOKUP(B666,[1]Rink!$C$141:$D$146,2,FALSE),(""))))</f>
        <v>下水道</v>
      </c>
      <c r="F666" s="100" t="s">
        <v>349</v>
      </c>
      <c r="G666" s="101" t="s">
        <v>148</v>
      </c>
      <c r="H666" s="274" t="str">
        <f t="shared" ref="H666:H667" si="168">IF(G666="","",VLOOKUP(G666,$B$2:$C$5,2,FALSE))</f>
        <v>5年保存</v>
      </c>
      <c r="I666" s="235" t="s">
        <v>1676</v>
      </c>
      <c r="J666" s="257">
        <v>1</v>
      </c>
      <c r="K666" s="275">
        <v>43191</v>
      </c>
      <c r="L666" s="237">
        <f t="shared" ref="L666:L667" si="169">IF(H666="10年保存",IF(K666="","",DATE(YEAR(K666)+10,MONTH(K666)-MONTH(1),DAY(31)+1)),IF(H666="5年保存",IF(K666="","",DATE(YEAR(K666)+5,MONTH(K666)-MONTH(1),DAY(31)+1)),IF(H666="2年保存",IF(K666="","",DATE(YEAR(K666)+2,MONTH(K666)-MONTH(1),DAY(31)+1)),(""))))</f>
        <v>45017</v>
      </c>
      <c r="M666" s="237">
        <v>45288</v>
      </c>
      <c r="N666" s="276"/>
      <c r="Q666" s="14">
        <f>COUNTIF($I$606:$I$606,#REF!)</f>
        <v>0</v>
      </c>
    </row>
    <row r="667" spans="1:17" ht="26.25" hidden="1" customHeight="1" x14ac:dyDescent="0.15">
      <c r="A667" s="143" t="s">
        <v>463</v>
      </c>
      <c r="B667" s="101" t="s">
        <v>461</v>
      </c>
      <c r="C667" s="101" t="s">
        <v>456</v>
      </c>
      <c r="D667" s="98" t="str">
        <f>IF(A667="","",VLOOKUP(A667,[1]Rink!$A$2:$B$17,2,FALSE))</f>
        <v>建設</v>
      </c>
      <c r="E667" s="99" t="str">
        <f>IF(D667="共通",VLOOKUP(B667,[1]Rink!$C$2:$D$5,2,FALSE),IF(D667="総務",VLOOKUP(B667,[1]Rink!$C$8:$D$16,2,FALSE),IF(D667="人事",VLOOKUP(B667,[1]Rink!$C$19:$D$24,2,FALSE),IF(D667="財務",VLOOKUP(B667,[1]Rink!$C$27:$D$35,2,FALSE),IF(D667="税務",VLOOKUP(B667,[1]Rink!$C$38:$D$44,2,FALSE),IF(D667="住民",VLOOKUP(B667,[1]Rink!$C$47:$D$54,2,FALSE),IF(D667="福祉",VLOOKUP(B667,[1]Rink!$C$57:$D$65,2,FALSE),(""))))))))&amp;IF(D667="保健",VLOOKUP(B667,[1]Rink!$C$68:$D$74,2,FALSE),IF(D667="環境",VLOOKUP(B667,[1]Rink!$C$77:$D$81,2,FALSE),IF(D667="産業",VLOOKUP(B667,[1]Rink!$C$84:$D$92,2,FALSE),IF(D667="建設",VLOOKUP(B667,[1]Rink!$C$95:$D$105,2,FALSE),IF(D667="教育文化",VLOOKUP(B667,[1]Rink!$C$108:$D$115,2,FALSE),IF(D667="議会",VLOOKUP(B667,[1]Rink!$C$118:$D$123,2,FALSE),IF(D667="消防",VLOOKUP(B667,[1]Rink!$C$126:$D$131,2,FALSE),(""))))))))&amp;IF(D667="水道",VLOOKUP(B667,[1]Rink!$C$134:$D$138,2,FALSE),IF(D667="水道",VLOOKUP(B667,[1]Rink!$C$134:$D$138,2,FALSE),IF(D667="委員会等",VLOOKUP(B667,[1]Rink!$C$141:$D$146,2,FALSE),(""))))</f>
        <v>下水道</v>
      </c>
      <c r="F667" s="100" t="s">
        <v>349</v>
      </c>
      <c r="G667" s="101" t="s">
        <v>148</v>
      </c>
      <c r="H667" s="274" t="str">
        <f t="shared" si="168"/>
        <v>5年保存</v>
      </c>
      <c r="I667" s="235" t="s">
        <v>1677</v>
      </c>
      <c r="J667" s="257">
        <v>1</v>
      </c>
      <c r="K667" s="275">
        <v>43191</v>
      </c>
      <c r="L667" s="237">
        <f t="shared" si="169"/>
        <v>45017</v>
      </c>
      <c r="M667" s="237">
        <v>45288</v>
      </c>
      <c r="N667" s="276"/>
      <c r="Q667" s="14">
        <f>COUNTIF($I$606:$I$606,#REF!)</f>
        <v>0</v>
      </c>
    </row>
    <row r="668" spans="1:17" ht="26.25" hidden="1" customHeight="1" x14ac:dyDescent="0.15">
      <c r="A668" s="143" t="s">
        <v>463</v>
      </c>
      <c r="B668" s="101" t="s">
        <v>461</v>
      </c>
      <c r="C668" s="101" t="s">
        <v>456</v>
      </c>
      <c r="D668" s="98" t="str">
        <f>IF(A668="","",VLOOKUP(A668,[1]Rink!$A$2:$B$17,2,FALSE))</f>
        <v>建設</v>
      </c>
      <c r="E668" s="99" t="str">
        <f>IF(D668="共通",VLOOKUP(B668,[1]Rink!$C$2:$D$5,2,FALSE),IF(D668="総務",VLOOKUP(B668,[1]Rink!$C$8:$D$16,2,FALSE),IF(D668="人事",VLOOKUP(B668,[1]Rink!$C$19:$D$24,2,FALSE),IF(D668="財務",VLOOKUP(B668,[1]Rink!$C$27:$D$35,2,FALSE),IF(D668="税務",VLOOKUP(B668,[1]Rink!$C$38:$D$44,2,FALSE),IF(D668="住民",VLOOKUP(B668,[1]Rink!$C$47:$D$54,2,FALSE),IF(D668="福祉",VLOOKUP(B668,[1]Rink!$C$57:$D$65,2,FALSE),(""))))))))&amp;IF(D668="保健",VLOOKUP(B668,[1]Rink!$C$68:$D$74,2,FALSE),IF(D668="環境",VLOOKUP(B668,[1]Rink!$C$77:$D$81,2,FALSE),IF(D668="産業",VLOOKUP(B668,[1]Rink!$C$84:$D$92,2,FALSE),IF(D668="建設",VLOOKUP(B668,[1]Rink!$C$95:$D$105,2,FALSE),IF(D668="教育文化",VLOOKUP(B668,[1]Rink!$C$108:$D$115,2,FALSE),IF(D668="議会",VLOOKUP(B668,[1]Rink!$C$118:$D$123,2,FALSE),IF(D668="消防",VLOOKUP(B668,[1]Rink!$C$126:$D$131,2,FALSE),(""))))))))&amp;IF(D668="水道",VLOOKUP(B668,[1]Rink!$C$134:$D$138,2,FALSE),IF(D668="水道",VLOOKUP(B668,[1]Rink!$C$134:$D$138,2,FALSE),IF(D668="委員会等",VLOOKUP(B668,[1]Rink!$C$141:$D$146,2,FALSE),(""))))</f>
        <v>下水道</v>
      </c>
      <c r="F668" s="100" t="s">
        <v>349</v>
      </c>
      <c r="G668" s="101" t="s">
        <v>148</v>
      </c>
      <c r="H668" s="274" t="str">
        <f t="shared" ref="H668:H669" si="170">IF(G668="","",VLOOKUP(G668,$B$2:$C$5,2,FALSE))</f>
        <v>5年保存</v>
      </c>
      <c r="I668" s="235" t="s">
        <v>1727</v>
      </c>
      <c r="J668" s="257">
        <v>1</v>
      </c>
      <c r="K668" s="275">
        <v>43556</v>
      </c>
      <c r="L668" s="237">
        <f t="shared" ref="L668:L669" si="171">IF(H668="10年保存",IF(K668="","",DATE(YEAR(K668)+10,MONTH(K668)-MONTH(1),DAY(31)+1)),IF(H668="5年保存",IF(K668="","",DATE(YEAR(K668)+5,MONTH(K668)-MONTH(1),DAY(31)+1)),IF(H668="2年保存",IF(K668="","",DATE(YEAR(K668)+2,MONTH(K668)-MONTH(1),DAY(31)+1)),(""))))</f>
        <v>45383</v>
      </c>
      <c r="M668" s="123">
        <v>45434</v>
      </c>
      <c r="N668" s="276"/>
      <c r="Q668" s="14">
        <f>COUNTIF($I$606:$I$606,#REF!)</f>
        <v>0</v>
      </c>
    </row>
    <row r="669" spans="1:17" ht="26.25" hidden="1" customHeight="1" x14ac:dyDescent="0.15">
      <c r="A669" s="143" t="s">
        <v>463</v>
      </c>
      <c r="B669" s="101" t="s">
        <v>461</v>
      </c>
      <c r="C669" s="101" t="s">
        <v>456</v>
      </c>
      <c r="D669" s="98" t="str">
        <f>IF(A669="","",VLOOKUP(A669,[1]Rink!$A$2:$B$17,2,FALSE))</f>
        <v>建設</v>
      </c>
      <c r="E669" s="99" t="str">
        <f>IF(D669="共通",VLOOKUP(B669,[1]Rink!$C$2:$D$5,2,FALSE),IF(D669="総務",VLOOKUP(B669,[1]Rink!$C$8:$D$16,2,FALSE),IF(D669="人事",VLOOKUP(B669,[1]Rink!$C$19:$D$24,2,FALSE),IF(D669="財務",VLOOKUP(B669,[1]Rink!$C$27:$D$35,2,FALSE),IF(D669="税務",VLOOKUP(B669,[1]Rink!$C$38:$D$44,2,FALSE),IF(D669="住民",VLOOKUP(B669,[1]Rink!$C$47:$D$54,2,FALSE),IF(D669="福祉",VLOOKUP(B669,[1]Rink!$C$57:$D$65,2,FALSE),(""))))))))&amp;IF(D669="保健",VLOOKUP(B669,[1]Rink!$C$68:$D$74,2,FALSE),IF(D669="環境",VLOOKUP(B669,[1]Rink!$C$77:$D$81,2,FALSE),IF(D669="産業",VLOOKUP(B669,[1]Rink!$C$84:$D$92,2,FALSE),IF(D669="建設",VLOOKUP(B669,[1]Rink!$C$95:$D$105,2,FALSE),IF(D669="教育文化",VLOOKUP(B669,[1]Rink!$C$108:$D$115,2,FALSE),IF(D669="議会",VLOOKUP(B669,[1]Rink!$C$118:$D$123,2,FALSE),IF(D669="消防",VLOOKUP(B669,[1]Rink!$C$126:$D$131,2,FALSE),(""))))))))&amp;IF(D669="水道",VLOOKUP(B669,[1]Rink!$C$134:$D$138,2,FALSE),IF(D669="水道",VLOOKUP(B669,[1]Rink!$C$134:$D$138,2,FALSE),IF(D669="委員会等",VLOOKUP(B669,[1]Rink!$C$141:$D$146,2,FALSE),(""))))</f>
        <v>下水道</v>
      </c>
      <c r="F669" s="100" t="s">
        <v>349</v>
      </c>
      <c r="G669" s="101" t="s">
        <v>148</v>
      </c>
      <c r="H669" s="274" t="str">
        <f t="shared" si="170"/>
        <v>5年保存</v>
      </c>
      <c r="I669" s="235" t="s">
        <v>1728</v>
      </c>
      <c r="J669" s="257">
        <v>1</v>
      </c>
      <c r="K669" s="275">
        <v>43556</v>
      </c>
      <c r="L669" s="237">
        <f t="shared" si="171"/>
        <v>45383</v>
      </c>
      <c r="M669" s="123">
        <v>45434</v>
      </c>
      <c r="N669" s="276"/>
      <c r="Q669" s="14">
        <f>COUNTIF($I$606:$I$606,#REF!)</f>
        <v>0</v>
      </c>
    </row>
    <row r="670" spans="1:17" ht="26.25" customHeight="1" x14ac:dyDescent="0.15">
      <c r="A670" s="143" t="s">
        <v>463</v>
      </c>
      <c r="B670" s="101" t="s">
        <v>461</v>
      </c>
      <c r="C670" s="101" t="s">
        <v>456</v>
      </c>
      <c r="D670" s="98" t="str">
        <f>IF(A670="","",VLOOKUP(A670,[1]Rink!$A$2:$B$17,2,FALSE))</f>
        <v>建設</v>
      </c>
      <c r="E670" s="99" t="s">
        <v>1751</v>
      </c>
      <c r="F670" s="100" t="s">
        <v>349</v>
      </c>
      <c r="G670" s="101" t="s">
        <v>148</v>
      </c>
      <c r="H670" s="274" t="str">
        <f t="shared" ref="H670:H671" si="172">IF(G670="","",VLOOKUP(G670,$B$2:$C$5,2,FALSE))</f>
        <v>5年保存</v>
      </c>
      <c r="I670" s="235" t="s">
        <v>1749</v>
      </c>
      <c r="J670" s="257">
        <v>1</v>
      </c>
      <c r="K670" s="275">
        <v>43922</v>
      </c>
      <c r="L670" s="237">
        <f t="shared" ref="L670:L673" si="173">IF(H670="10年保存",IF(K670="","",DATE(YEAR(K670)+10,MONTH(K670)-MONTH(1),DAY(31)+1)),IF(H670="5年保存",IF(K670="","",DATE(YEAR(K670)+5,MONTH(K670)-MONTH(1),DAY(31)+1)),IF(H670="2年保存",IF(K670="","",DATE(YEAR(K670)+2,MONTH(K670)-MONTH(1),DAY(31)+1)),(""))))</f>
        <v>45748</v>
      </c>
      <c r="M670" s="237"/>
      <c r="N670" s="276"/>
      <c r="Q670" s="14">
        <f>COUNTIF($I$606:$I$606,#REF!)</f>
        <v>0</v>
      </c>
    </row>
    <row r="671" spans="1:17" ht="26.25" customHeight="1" x14ac:dyDescent="0.15">
      <c r="A671" s="143" t="s">
        <v>463</v>
      </c>
      <c r="B671" s="101" t="s">
        <v>461</v>
      </c>
      <c r="C671" s="101" t="s">
        <v>456</v>
      </c>
      <c r="D671" s="98" t="str">
        <f>IF(A671="","",VLOOKUP(A671,[1]Rink!$A$2:$B$17,2,FALSE))</f>
        <v>建設</v>
      </c>
      <c r="E671" s="99" t="s">
        <v>1751</v>
      </c>
      <c r="F671" s="100" t="s">
        <v>349</v>
      </c>
      <c r="G671" s="101" t="s">
        <v>148</v>
      </c>
      <c r="H671" s="274" t="str">
        <f t="shared" si="172"/>
        <v>5年保存</v>
      </c>
      <c r="I671" s="235" t="s">
        <v>1750</v>
      </c>
      <c r="J671" s="257">
        <v>1</v>
      </c>
      <c r="K671" s="275">
        <v>43922</v>
      </c>
      <c r="L671" s="237">
        <f t="shared" si="173"/>
        <v>45748</v>
      </c>
      <c r="M671" s="237"/>
      <c r="N671" s="276"/>
      <c r="Q671" s="14">
        <f>COUNTIF($I$606:$I$606,#REF!)</f>
        <v>0</v>
      </c>
    </row>
    <row r="672" spans="1:17" ht="26.25" customHeight="1" x14ac:dyDescent="0.15">
      <c r="A672" s="143" t="s">
        <v>468</v>
      </c>
      <c r="B672" s="101" t="s">
        <v>458</v>
      </c>
      <c r="C672" s="101" t="s">
        <v>456</v>
      </c>
      <c r="D672" s="98" t="s">
        <v>1858</v>
      </c>
      <c r="E672" s="99" t="s">
        <v>798</v>
      </c>
      <c r="F672" s="100" t="s">
        <v>349</v>
      </c>
      <c r="G672" s="101" t="s">
        <v>148</v>
      </c>
      <c r="H672" s="274" t="str">
        <f t="shared" ref="H672:H673" si="174">IF(G672="","",VLOOKUP(G672,$B$2:$C$5,2,FALSE))</f>
        <v>5年保存</v>
      </c>
      <c r="I672" s="235" t="s">
        <v>1817</v>
      </c>
      <c r="J672" s="257">
        <v>1</v>
      </c>
      <c r="K672" s="275">
        <v>44287</v>
      </c>
      <c r="L672" s="237">
        <f t="shared" si="173"/>
        <v>46113</v>
      </c>
      <c r="M672" s="237"/>
      <c r="N672" s="276"/>
      <c r="Q672" s="14">
        <f>COUNTIF($I$606:$I$606,#REF!)</f>
        <v>0</v>
      </c>
    </row>
    <row r="673" spans="1:17" ht="26.25" customHeight="1" x14ac:dyDescent="0.15">
      <c r="A673" s="143" t="s">
        <v>468</v>
      </c>
      <c r="B673" s="101" t="s">
        <v>458</v>
      </c>
      <c r="C673" s="101" t="s">
        <v>456</v>
      </c>
      <c r="D673" s="98" t="s">
        <v>1858</v>
      </c>
      <c r="E673" s="99" t="s">
        <v>798</v>
      </c>
      <c r="F673" s="100" t="s">
        <v>349</v>
      </c>
      <c r="G673" s="101" t="s">
        <v>148</v>
      </c>
      <c r="H673" s="274" t="str">
        <f t="shared" si="174"/>
        <v>5年保存</v>
      </c>
      <c r="I673" s="235" t="s">
        <v>1818</v>
      </c>
      <c r="J673" s="257">
        <v>1</v>
      </c>
      <c r="K673" s="275">
        <v>44287</v>
      </c>
      <c r="L673" s="237">
        <f t="shared" si="173"/>
        <v>46113</v>
      </c>
      <c r="M673" s="237"/>
      <c r="N673" s="276"/>
      <c r="Q673" s="14">
        <f>COUNTIF($I$606:$I$606,#REF!)</f>
        <v>0</v>
      </c>
    </row>
    <row r="674" spans="1:17" ht="26.25" customHeight="1" x14ac:dyDescent="0.15">
      <c r="A674" s="143" t="s">
        <v>468</v>
      </c>
      <c r="B674" s="101" t="s">
        <v>458</v>
      </c>
      <c r="C674" s="101" t="s">
        <v>456</v>
      </c>
      <c r="D674" s="98" t="s">
        <v>1858</v>
      </c>
      <c r="E674" s="99" t="s">
        <v>798</v>
      </c>
      <c r="F674" s="100" t="s">
        <v>349</v>
      </c>
      <c r="G674" s="101" t="s">
        <v>148</v>
      </c>
      <c r="H674" s="274" t="str">
        <f t="shared" ref="H674:H675" si="175">IF(G674="","",VLOOKUP(G674,$B$2:$C$5,2,FALSE))</f>
        <v>5年保存</v>
      </c>
      <c r="I674" s="235" t="s">
        <v>1836</v>
      </c>
      <c r="J674" s="257">
        <v>1</v>
      </c>
      <c r="K674" s="275">
        <v>44652</v>
      </c>
      <c r="L674" s="237">
        <f t="shared" ref="L674:L675" si="176">IF(H674="10年保存",IF(K674="","",DATE(YEAR(K674)+10,MONTH(K674)-MONTH(1),DAY(31)+1)),IF(H674="5年保存",IF(K674="","",DATE(YEAR(K674)+5,MONTH(K674)-MONTH(1),DAY(31)+1)),IF(H674="2年保存",IF(K674="","",DATE(YEAR(K674)+2,MONTH(K674)-MONTH(1),DAY(31)+1)),(""))))</f>
        <v>46478</v>
      </c>
      <c r="M674" s="237"/>
      <c r="N674" s="276"/>
      <c r="Q674" s="14">
        <f>COUNTIF($I$606:$I$606,#REF!)</f>
        <v>0</v>
      </c>
    </row>
    <row r="675" spans="1:17" ht="26.25" customHeight="1" x14ac:dyDescent="0.15">
      <c r="A675" s="143" t="s">
        <v>468</v>
      </c>
      <c r="B675" s="101" t="s">
        <v>458</v>
      </c>
      <c r="C675" s="101" t="s">
        <v>456</v>
      </c>
      <c r="D675" s="98" t="s">
        <v>1858</v>
      </c>
      <c r="E675" s="99" t="s">
        <v>798</v>
      </c>
      <c r="F675" s="100" t="s">
        <v>349</v>
      </c>
      <c r="G675" s="101" t="s">
        <v>148</v>
      </c>
      <c r="H675" s="274" t="str">
        <f t="shared" si="175"/>
        <v>5年保存</v>
      </c>
      <c r="I675" s="235" t="s">
        <v>1837</v>
      </c>
      <c r="J675" s="257">
        <v>1</v>
      </c>
      <c r="K675" s="275">
        <v>44652</v>
      </c>
      <c r="L675" s="237">
        <f t="shared" si="176"/>
        <v>46478</v>
      </c>
      <c r="M675" s="237"/>
      <c r="N675" s="276"/>
      <c r="Q675" s="14">
        <f>COUNTIF($I$606:$I$606,#REF!)</f>
        <v>0</v>
      </c>
    </row>
    <row r="676" spans="1:17" ht="26.25" customHeight="1" x14ac:dyDescent="0.15">
      <c r="A676" s="143" t="s">
        <v>468</v>
      </c>
      <c r="B676" s="101" t="s">
        <v>458</v>
      </c>
      <c r="C676" s="101" t="s">
        <v>456</v>
      </c>
      <c r="D676" s="98" t="s">
        <v>1858</v>
      </c>
      <c r="E676" s="99" t="s">
        <v>798</v>
      </c>
      <c r="F676" s="100" t="s">
        <v>349</v>
      </c>
      <c r="G676" s="101" t="s">
        <v>148</v>
      </c>
      <c r="H676" s="274" t="str">
        <f t="shared" ref="H676:H677" si="177">IF(G676="","",VLOOKUP(G676,$B$2:$C$5,2,FALSE))</f>
        <v>5年保存</v>
      </c>
      <c r="I676" s="235" t="s">
        <v>1889</v>
      </c>
      <c r="J676" s="257">
        <v>1</v>
      </c>
      <c r="K676" s="275">
        <v>45017</v>
      </c>
      <c r="L676" s="237">
        <f t="shared" ref="L676:L677" si="178">IF(H676="10年保存",IF(K676="","",DATE(YEAR(K676)+10,MONTH(K676)-MONTH(1),DAY(31)+1)),IF(H676="5年保存",IF(K676="","",DATE(YEAR(K676)+5,MONTH(K676)-MONTH(1),DAY(31)+1)),IF(H676="2年保存",IF(K676="","",DATE(YEAR(K676)+2,MONTH(K676)-MONTH(1),DAY(31)+1)),(""))))</f>
        <v>46844</v>
      </c>
      <c r="M676" s="237"/>
      <c r="N676" s="276"/>
      <c r="Q676" s="14">
        <f>COUNTIF($I$606:$I$606,#REF!)</f>
        <v>0</v>
      </c>
    </row>
    <row r="677" spans="1:17" ht="26.25" customHeight="1" x14ac:dyDescent="0.15">
      <c r="A677" s="143" t="s">
        <v>468</v>
      </c>
      <c r="B677" s="101" t="s">
        <v>458</v>
      </c>
      <c r="C677" s="101" t="s">
        <v>456</v>
      </c>
      <c r="D677" s="98" t="s">
        <v>1858</v>
      </c>
      <c r="E677" s="99" t="s">
        <v>798</v>
      </c>
      <c r="F677" s="100" t="s">
        <v>349</v>
      </c>
      <c r="G677" s="101" t="s">
        <v>148</v>
      </c>
      <c r="H677" s="274" t="str">
        <f t="shared" si="177"/>
        <v>5年保存</v>
      </c>
      <c r="I677" s="235" t="s">
        <v>1890</v>
      </c>
      <c r="J677" s="257">
        <v>1</v>
      </c>
      <c r="K677" s="275">
        <v>45017</v>
      </c>
      <c r="L677" s="237">
        <f t="shared" si="178"/>
        <v>46844</v>
      </c>
      <c r="M677" s="237"/>
      <c r="N677" s="276"/>
      <c r="Q677" s="14">
        <f>COUNTIF($I$606:$I$606,#REF!)</f>
        <v>0</v>
      </c>
    </row>
    <row r="678" spans="1:17" ht="26.25" customHeight="1" x14ac:dyDescent="0.15">
      <c r="A678" s="262" t="s">
        <v>468</v>
      </c>
      <c r="B678" s="167" t="s">
        <v>458</v>
      </c>
      <c r="C678" s="167" t="s">
        <v>456</v>
      </c>
      <c r="D678" s="164" t="s">
        <v>1858</v>
      </c>
      <c r="E678" s="309" t="s">
        <v>798</v>
      </c>
      <c r="F678" s="166" t="s">
        <v>349</v>
      </c>
      <c r="G678" s="167" t="s">
        <v>148</v>
      </c>
      <c r="H678" s="168" t="str">
        <f t="shared" ref="H678" si="179">IF(G678="","",VLOOKUP(G678,$B$2:$C$5,2,FALSE))</f>
        <v>5年保存</v>
      </c>
      <c r="I678" s="310" t="s">
        <v>1899</v>
      </c>
      <c r="J678" s="311">
        <v>1</v>
      </c>
      <c r="K678" s="312">
        <v>45383</v>
      </c>
      <c r="L678" s="313">
        <f t="shared" ref="L678" si="180">IF(H678="10年保存",IF(K678="","",DATE(YEAR(K678)+10,MONTH(K678)-MONTH(1),DAY(31)+1)),IF(H678="5年保存",IF(K678="","",DATE(YEAR(K678)+5,MONTH(K678)-MONTH(1),DAY(31)+1)),IF(H678="2年保存",IF(K678="","",DATE(YEAR(K678)+2,MONTH(K678)-MONTH(1),DAY(31)+1)),(""))))</f>
        <v>47209</v>
      </c>
      <c r="M678" s="313"/>
      <c r="N678" s="314"/>
      <c r="Q678" s="14">
        <f>COUNTIF($I$606:$I$606,#REF!)</f>
        <v>0</v>
      </c>
    </row>
    <row r="679" spans="1:17" s="272" customFormat="1" ht="26.25" customHeight="1" x14ac:dyDescent="0.15">
      <c r="A679" s="262" t="s">
        <v>468</v>
      </c>
      <c r="B679" s="167" t="s">
        <v>458</v>
      </c>
      <c r="C679" s="167" t="s">
        <v>456</v>
      </c>
      <c r="D679" s="164" t="s">
        <v>1858</v>
      </c>
      <c r="E679" s="309" t="s">
        <v>798</v>
      </c>
      <c r="F679" s="166" t="s">
        <v>349</v>
      </c>
      <c r="G679" s="167" t="s">
        <v>148</v>
      </c>
      <c r="H679" s="168" t="str">
        <f t="shared" ref="H679" si="181">IF(G679="","",VLOOKUP(G679,$B$2:$C$5,2,FALSE))</f>
        <v>5年保存</v>
      </c>
      <c r="I679" s="310" t="s">
        <v>1948</v>
      </c>
      <c r="J679" s="311">
        <v>1</v>
      </c>
      <c r="K679" s="312">
        <v>45748</v>
      </c>
      <c r="L679" s="313">
        <f t="shared" ref="L679" si="182">IF(H679="10年保存",IF(K679="","",DATE(YEAR(K679)+10,MONTH(K679)-MONTH(1),DAY(31)+1)),IF(H679="5年保存",IF(K679="","",DATE(YEAR(K679)+5,MONTH(K679)-MONTH(1),DAY(31)+1)),IF(H679="2年保存",IF(K679="","",DATE(YEAR(K679)+2,MONTH(K679)-MONTH(1),DAY(31)+1)),(""))))</f>
        <v>47574</v>
      </c>
      <c r="M679" s="313"/>
      <c r="N679" s="314"/>
      <c r="O679" s="317"/>
      <c r="P679" s="317"/>
      <c r="Q679" s="272">
        <f>COUNTIF($I$606:$I$606,#REF!)</f>
        <v>0</v>
      </c>
    </row>
    <row r="680" spans="1:17" ht="26.25" customHeight="1" x14ac:dyDescent="0.15">
      <c r="A680" s="262" t="s">
        <v>468</v>
      </c>
      <c r="B680" s="167" t="s">
        <v>458</v>
      </c>
      <c r="C680" s="167" t="s">
        <v>456</v>
      </c>
      <c r="D680" s="164" t="s">
        <v>1858</v>
      </c>
      <c r="E680" s="309" t="s">
        <v>798</v>
      </c>
      <c r="F680" s="166" t="s">
        <v>349</v>
      </c>
      <c r="G680" s="167" t="s">
        <v>148</v>
      </c>
      <c r="H680" s="168" t="str">
        <f t="shared" ref="H680" si="183">IF(G680="","",VLOOKUP(G680,$B$2:$C$5,2,FALSE))</f>
        <v>5年保存</v>
      </c>
      <c r="I680" s="310" t="s">
        <v>1898</v>
      </c>
      <c r="J680" s="311">
        <v>1</v>
      </c>
      <c r="K680" s="312">
        <v>45383</v>
      </c>
      <c r="L680" s="313">
        <f t="shared" ref="L680" si="184">IF(H680="10年保存",IF(K680="","",DATE(YEAR(K680)+10,MONTH(K680)-MONTH(1),DAY(31)+1)),IF(H680="5年保存",IF(K680="","",DATE(YEAR(K680)+5,MONTH(K680)-MONTH(1),DAY(31)+1)),IF(H680="2年保存",IF(K680="","",DATE(YEAR(K680)+2,MONTH(K680)-MONTH(1),DAY(31)+1)),(""))))</f>
        <v>47209</v>
      </c>
      <c r="M680" s="313"/>
      <c r="N680" s="314"/>
      <c r="Q680" s="14">
        <f>COUNTIF($I$606:$I$606,#REF!)</f>
        <v>0</v>
      </c>
    </row>
    <row r="681" spans="1:17" s="272" customFormat="1" ht="26.25" customHeight="1" x14ac:dyDescent="0.15">
      <c r="A681" s="262" t="s">
        <v>468</v>
      </c>
      <c r="B681" s="167" t="s">
        <v>458</v>
      </c>
      <c r="C681" s="167" t="s">
        <v>456</v>
      </c>
      <c r="D681" s="164" t="s">
        <v>1858</v>
      </c>
      <c r="E681" s="309" t="s">
        <v>798</v>
      </c>
      <c r="F681" s="166" t="s">
        <v>349</v>
      </c>
      <c r="G681" s="167" t="s">
        <v>148</v>
      </c>
      <c r="H681" s="168" t="str">
        <f t="shared" ref="H681" si="185">IF(G681="","",VLOOKUP(G681,$B$2:$C$5,2,FALSE))</f>
        <v>5年保存</v>
      </c>
      <c r="I681" s="310" t="s">
        <v>1949</v>
      </c>
      <c r="J681" s="311">
        <v>1</v>
      </c>
      <c r="K681" s="312">
        <v>45748</v>
      </c>
      <c r="L681" s="313">
        <f t="shared" ref="L681" si="186">IF(H681="10年保存",IF(K681="","",DATE(YEAR(K681)+10,MONTH(K681)-MONTH(1),DAY(31)+1)),IF(H681="5年保存",IF(K681="","",DATE(YEAR(K681)+5,MONTH(K681)-MONTH(1),DAY(31)+1)),IF(H681="2年保存",IF(K681="","",DATE(YEAR(K681)+2,MONTH(K681)-MONTH(1),DAY(31)+1)),(""))))</f>
        <v>47574</v>
      </c>
      <c r="M681" s="313"/>
      <c r="N681" s="314"/>
      <c r="O681" s="317"/>
      <c r="P681" s="317"/>
      <c r="Q681" s="272">
        <f>COUNTIF($I$606:$I$606,#REF!)</f>
        <v>0</v>
      </c>
    </row>
    <row r="682" spans="1:17" ht="26.25" hidden="1" customHeight="1" x14ac:dyDescent="0.15">
      <c r="A682" s="143" t="s">
        <v>468</v>
      </c>
      <c r="B682" s="101" t="s">
        <v>458</v>
      </c>
      <c r="C682" s="143" t="s">
        <v>1860</v>
      </c>
      <c r="D682" s="98" t="s">
        <v>1858</v>
      </c>
      <c r="E682" s="99" t="s">
        <v>798</v>
      </c>
      <c r="F682" s="100" t="s">
        <v>1861</v>
      </c>
      <c r="G682" s="101" t="s">
        <v>146</v>
      </c>
      <c r="H682" s="274" t="s">
        <v>150</v>
      </c>
      <c r="I682" s="235" t="s">
        <v>1862</v>
      </c>
      <c r="J682" s="257">
        <v>2</v>
      </c>
      <c r="K682" s="275">
        <v>45017</v>
      </c>
      <c r="L682" s="123" t="s">
        <v>1516</v>
      </c>
      <c r="M682" s="123" t="s">
        <v>1516</v>
      </c>
      <c r="N682" s="276"/>
      <c r="Q682" s="14">
        <f>COUNTIF($I$606:$I$606,#REF!)</f>
        <v>0</v>
      </c>
    </row>
    <row r="683" spans="1:17" ht="26.85" hidden="1" customHeight="1" x14ac:dyDescent="0.15">
      <c r="A683" s="143" t="s">
        <v>463</v>
      </c>
      <c r="B683" s="101" t="s">
        <v>461</v>
      </c>
      <c r="C683" s="101" t="s">
        <v>455</v>
      </c>
      <c r="D683" s="98" t="s">
        <v>759</v>
      </c>
      <c r="E683" s="99" t="s">
        <v>798</v>
      </c>
      <c r="F683" s="100" t="s">
        <v>349</v>
      </c>
      <c r="G683" s="101" t="s">
        <v>146</v>
      </c>
      <c r="H683" s="274" t="s">
        <v>150</v>
      </c>
      <c r="I683" s="235" t="s">
        <v>1517</v>
      </c>
      <c r="J683" s="257">
        <v>1</v>
      </c>
      <c r="K683" s="275">
        <v>42095</v>
      </c>
      <c r="L683" s="123" t="s">
        <v>1516</v>
      </c>
      <c r="M683" s="123" t="s">
        <v>1516</v>
      </c>
      <c r="N683" s="276"/>
      <c r="Q683" s="14">
        <f>COUNTIF($I$606:$I$606,#REF!)</f>
        <v>0</v>
      </c>
    </row>
    <row r="684" spans="1:17" ht="26.85" customHeight="1" x14ac:dyDescent="0.15">
      <c r="I684" s="28"/>
      <c r="Q684" s="14">
        <f>COUNTIF($I$606:$I$606,#REF!)</f>
        <v>0</v>
      </c>
    </row>
    <row r="685" spans="1:17" ht="26.85" customHeight="1" x14ac:dyDescent="0.15">
      <c r="Q685" s="14">
        <f>COUNTIF($I$606:$I$606,#REF!)</f>
        <v>0</v>
      </c>
    </row>
    <row r="686" spans="1:17" ht="26.85" customHeight="1" x14ac:dyDescent="0.15">
      <c r="Q686" s="14">
        <f>COUNTIF($I$606:$I$606,#REF!)</f>
        <v>0</v>
      </c>
    </row>
    <row r="687" spans="1:17" ht="26.85" customHeight="1" x14ac:dyDescent="0.15">
      <c r="Q687" s="14">
        <f>COUNTIF($I$606:$I$606,#REF!)</f>
        <v>0</v>
      </c>
    </row>
    <row r="688" spans="1:17" ht="26.85" customHeight="1" x14ac:dyDescent="0.15">
      <c r="Q688" s="14">
        <f>COUNTIF($I$606:$I$606,#REF!)</f>
        <v>0</v>
      </c>
    </row>
    <row r="689" spans="17:17" ht="26.85" customHeight="1" x14ac:dyDescent="0.15">
      <c r="Q689" s="14">
        <f>COUNTIF($I$606:$I$606,#REF!)</f>
        <v>0</v>
      </c>
    </row>
    <row r="690" spans="17:17" ht="26.85" customHeight="1" x14ac:dyDescent="0.15">
      <c r="Q690" s="14">
        <f>COUNTIF($I$606:$I$606,#REF!)</f>
        <v>0</v>
      </c>
    </row>
    <row r="691" spans="17:17" ht="26.85" customHeight="1" x14ac:dyDescent="0.15">
      <c r="Q691" s="14">
        <f>COUNTIF($I$606:$I$606,#REF!)</f>
        <v>0</v>
      </c>
    </row>
    <row r="692" spans="17:17" ht="26.85" customHeight="1" x14ac:dyDescent="0.15">
      <c r="Q692" s="14">
        <f>COUNTIF($I$606:$I$606,#REF!)</f>
        <v>0</v>
      </c>
    </row>
    <row r="693" spans="17:17" ht="26.85" customHeight="1" x14ac:dyDescent="0.15">
      <c r="Q693" s="14">
        <f>COUNTIF($I$606:$I$606,#REF!)</f>
        <v>0</v>
      </c>
    </row>
    <row r="694" spans="17:17" ht="26.85" customHeight="1" x14ac:dyDescent="0.15">
      <c r="Q694" s="14">
        <f>COUNTIF($I$606:$I$606,#REF!)</f>
        <v>0</v>
      </c>
    </row>
    <row r="695" spans="17:17" ht="26.85" customHeight="1" x14ac:dyDescent="0.15">
      <c r="Q695" s="14">
        <f>COUNTIF($I$606:$I$606,#REF!)</f>
        <v>0</v>
      </c>
    </row>
    <row r="696" spans="17:17" ht="26.85" customHeight="1" x14ac:dyDescent="0.15">
      <c r="Q696" s="14">
        <f>COUNTIF($I$606:$I$606,#REF!)</f>
        <v>0</v>
      </c>
    </row>
    <row r="697" spans="17:17" ht="26.85" customHeight="1" x14ac:dyDescent="0.15">
      <c r="Q697" s="14">
        <f>COUNTIF($I$606:$I$606,#REF!)</f>
        <v>0</v>
      </c>
    </row>
    <row r="698" spans="17:17" ht="26.85" customHeight="1" x14ac:dyDescent="0.15">
      <c r="Q698" s="14">
        <f>COUNTIF($I$606:$I$606,#REF!)</f>
        <v>0</v>
      </c>
    </row>
    <row r="699" spans="17:17" ht="26.85" customHeight="1" x14ac:dyDescent="0.15">
      <c r="Q699" s="14">
        <f>COUNTIF($I$606:$I$606,#REF!)</f>
        <v>0</v>
      </c>
    </row>
    <row r="700" spans="17:17" ht="26.85" customHeight="1" x14ac:dyDescent="0.15">
      <c r="Q700" s="14">
        <f>COUNTIF($I$606:$I$606,#REF!)</f>
        <v>0</v>
      </c>
    </row>
    <row r="701" spans="17:17" ht="26.85" customHeight="1" x14ac:dyDescent="0.15">
      <c r="Q701" s="14">
        <f>COUNTIF($I$606:$I$606,#REF!)</f>
        <v>0</v>
      </c>
    </row>
    <row r="702" spans="17:17" ht="26.85" customHeight="1" x14ac:dyDescent="0.15">
      <c r="Q702" s="14">
        <f>COUNTIF($I$606:$I$606,#REF!)</f>
        <v>0</v>
      </c>
    </row>
    <row r="703" spans="17:17" ht="26.85" customHeight="1" x14ac:dyDescent="0.15">
      <c r="Q703" s="14">
        <f>COUNTIF($I$606:$I$606,#REF!)</f>
        <v>0</v>
      </c>
    </row>
    <row r="704" spans="17:17" ht="26.85" customHeight="1" x14ac:dyDescent="0.15">
      <c r="Q704" s="14">
        <f>COUNTIF($I$606:$I$606,#REF!)</f>
        <v>0</v>
      </c>
    </row>
    <row r="705" spans="17:17" ht="26.85" customHeight="1" x14ac:dyDescent="0.15">
      <c r="Q705" s="14">
        <f>COUNTIF($I$606:$I$606,#REF!)</f>
        <v>0</v>
      </c>
    </row>
    <row r="706" spans="17:17" ht="26.85" customHeight="1" x14ac:dyDescent="0.15">
      <c r="Q706" s="14">
        <f>COUNTIF($I$606:$I$606,#REF!)</f>
        <v>0</v>
      </c>
    </row>
    <row r="707" spans="17:17" ht="26.85" customHeight="1" x14ac:dyDescent="0.15">
      <c r="Q707" s="14">
        <f>COUNTIF($I$606:$I$606,#REF!)</f>
        <v>0</v>
      </c>
    </row>
    <row r="708" spans="17:17" ht="26.85" customHeight="1" x14ac:dyDescent="0.15">
      <c r="Q708" s="14">
        <f>COUNTIF($I$606:$I$606,#REF!)</f>
        <v>0</v>
      </c>
    </row>
    <row r="709" spans="17:17" ht="26.85" customHeight="1" x14ac:dyDescent="0.15">
      <c r="Q709" s="14">
        <f>COUNTIF($I$606:$I$606,#REF!)</f>
        <v>0</v>
      </c>
    </row>
    <row r="710" spans="17:17" ht="26.85" customHeight="1" x14ac:dyDescent="0.15">
      <c r="Q710" s="14">
        <f>COUNTIF($I$606:$I$606,#REF!)</f>
        <v>0</v>
      </c>
    </row>
    <row r="711" spans="17:17" ht="26.85" customHeight="1" x14ac:dyDescent="0.15">
      <c r="Q711" s="14">
        <f>COUNTIF($I$606:$I$606,#REF!)</f>
        <v>0</v>
      </c>
    </row>
    <row r="712" spans="17:17" ht="26.85" customHeight="1" x14ac:dyDescent="0.15">
      <c r="Q712" s="14">
        <f>COUNTIF($I$606:$I$606,#REF!)</f>
        <v>0</v>
      </c>
    </row>
    <row r="713" spans="17:17" ht="26.85" customHeight="1" x14ac:dyDescent="0.15">
      <c r="Q713" s="14">
        <f>COUNTIF($I$606:$I$606,#REF!)</f>
        <v>0</v>
      </c>
    </row>
    <row r="714" spans="17:17" ht="26.85" customHeight="1" x14ac:dyDescent="0.15">
      <c r="Q714" s="14">
        <f>COUNTIF($I$606:$I$606,#REF!)</f>
        <v>0</v>
      </c>
    </row>
    <row r="715" spans="17:17" ht="26.85" customHeight="1" x14ac:dyDescent="0.15">
      <c r="Q715" s="14">
        <f>COUNTIF($I$606:$I$606,#REF!)</f>
        <v>0</v>
      </c>
    </row>
    <row r="716" spans="17:17" ht="26.85" customHeight="1" x14ac:dyDescent="0.15">
      <c r="Q716" s="14">
        <f>COUNTIF($I$606:$I$606,#REF!)</f>
        <v>0</v>
      </c>
    </row>
    <row r="717" spans="17:17" ht="26.85" customHeight="1" x14ac:dyDescent="0.15">
      <c r="Q717" s="14">
        <f>COUNTIF($I$606:$I$606,#REF!)</f>
        <v>0</v>
      </c>
    </row>
    <row r="718" spans="17:17" ht="26.85" customHeight="1" x14ac:dyDescent="0.15">
      <c r="Q718" s="14">
        <f>COUNTIF($I$606:$I$606,#REF!)</f>
        <v>0</v>
      </c>
    </row>
    <row r="719" spans="17:17" ht="26.85" customHeight="1" x14ac:dyDescent="0.15">
      <c r="Q719" s="14">
        <f>COUNTIF($I$606:$I$606,#REF!)</f>
        <v>0</v>
      </c>
    </row>
    <row r="720" spans="17:17" ht="26.85" customHeight="1" x14ac:dyDescent="0.15">
      <c r="Q720" s="14">
        <f>COUNTIF($I$606:$I$606,#REF!)</f>
        <v>0</v>
      </c>
    </row>
    <row r="721" spans="17:17" ht="26.85" customHeight="1" x14ac:dyDescent="0.15">
      <c r="Q721" s="14">
        <f>COUNTIF($I$606:$I$606,#REF!)</f>
        <v>0</v>
      </c>
    </row>
    <row r="722" spans="17:17" ht="26.85" customHeight="1" x14ac:dyDescent="0.15">
      <c r="Q722" s="14">
        <f>COUNTIF($I$606:$I$606,#REF!)</f>
        <v>0</v>
      </c>
    </row>
    <row r="723" spans="17:17" ht="26.85" customHeight="1" x14ac:dyDescent="0.15">
      <c r="Q723" s="14">
        <f>COUNTIF($I$606:$I$606,#REF!)</f>
        <v>0</v>
      </c>
    </row>
    <row r="724" spans="17:17" ht="26.85" customHeight="1" x14ac:dyDescent="0.15">
      <c r="Q724" s="14">
        <f>COUNTIF($I$606:$I$606,#REF!)</f>
        <v>0</v>
      </c>
    </row>
    <row r="725" spans="17:17" ht="26.85" customHeight="1" x14ac:dyDescent="0.15">
      <c r="Q725" s="14">
        <f>COUNTIF($I$606:$I$606,#REF!)</f>
        <v>0</v>
      </c>
    </row>
    <row r="726" spans="17:17" ht="26.85" customHeight="1" x14ac:dyDescent="0.15">
      <c r="Q726" s="14">
        <f>COUNTIF($I$606:$I$606,#REF!)</f>
        <v>0</v>
      </c>
    </row>
    <row r="727" spans="17:17" ht="26.85" customHeight="1" x14ac:dyDescent="0.15">
      <c r="Q727" s="14">
        <f>COUNTIF($I$606:$I$606,#REF!)</f>
        <v>0</v>
      </c>
    </row>
    <row r="728" spans="17:17" ht="26.85" customHeight="1" x14ac:dyDescent="0.15">
      <c r="Q728" s="14">
        <f>COUNTIF($I$606:$I$606,#REF!)</f>
        <v>0</v>
      </c>
    </row>
    <row r="729" spans="17:17" ht="26.85" customHeight="1" x14ac:dyDescent="0.15">
      <c r="Q729" s="14">
        <f>COUNTIF($I$606:$I$606,#REF!)</f>
        <v>0</v>
      </c>
    </row>
    <row r="730" spans="17:17" ht="26.85" customHeight="1" x14ac:dyDescent="0.15">
      <c r="Q730" s="14">
        <f>COUNTIF($I$606:$I$606,#REF!)</f>
        <v>0</v>
      </c>
    </row>
    <row r="731" spans="17:17" ht="26.85" customHeight="1" x14ac:dyDescent="0.15">
      <c r="Q731" s="14">
        <f>COUNTIF($I$606:$I$606,#REF!)</f>
        <v>0</v>
      </c>
    </row>
    <row r="732" spans="17:17" ht="26.85" customHeight="1" x14ac:dyDescent="0.15">
      <c r="Q732" s="14">
        <f>COUNTIF($I$606:$I$606,#REF!)</f>
        <v>0</v>
      </c>
    </row>
    <row r="733" spans="17:17" ht="26.85" customHeight="1" x14ac:dyDescent="0.15">
      <c r="Q733" s="14">
        <f>COUNTIF($I$606:$I$606,#REF!)</f>
        <v>0</v>
      </c>
    </row>
    <row r="734" spans="17:17" ht="26.85" customHeight="1" x14ac:dyDescent="0.15">
      <c r="Q734" s="14">
        <f>COUNTIF($I$606:$I$606,#REF!)</f>
        <v>0</v>
      </c>
    </row>
    <row r="735" spans="17:17" ht="26.85" customHeight="1" x14ac:dyDescent="0.15">
      <c r="Q735" s="14">
        <f>COUNTIF($I$606:$I$606,#REF!)</f>
        <v>0</v>
      </c>
    </row>
    <row r="736" spans="17:17" ht="26.85" customHeight="1" x14ac:dyDescent="0.15">
      <c r="Q736" s="14">
        <f>COUNTIF($I$606:$I$606,#REF!)</f>
        <v>0</v>
      </c>
    </row>
    <row r="737" spans="17:17" ht="26.85" customHeight="1" x14ac:dyDescent="0.15">
      <c r="Q737" s="14">
        <f>COUNTIF($I$606:$I$606,#REF!)</f>
        <v>0</v>
      </c>
    </row>
    <row r="738" spans="17:17" ht="26.85" customHeight="1" x14ac:dyDescent="0.15">
      <c r="Q738" s="14">
        <f>COUNTIF($I$606:$I$606,#REF!)</f>
        <v>0</v>
      </c>
    </row>
    <row r="739" spans="17:17" ht="26.85" customHeight="1" x14ac:dyDescent="0.15">
      <c r="Q739" s="14">
        <f>COUNTIF($I$606:$I$606,#REF!)</f>
        <v>0</v>
      </c>
    </row>
    <row r="740" spans="17:17" ht="26.85" customHeight="1" x14ac:dyDescent="0.15">
      <c r="Q740" s="14">
        <f>COUNTIF($I$606:$I$606,#REF!)</f>
        <v>0</v>
      </c>
    </row>
    <row r="741" spans="17:17" ht="26.85" customHeight="1" x14ac:dyDescent="0.15">
      <c r="Q741" s="14">
        <f>COUNTIF($I$606:$I$606,#REF!)</f>
        <v>0</v>
      </c>
    </row>
    <row r="742" spans="17:17" ht="26.85" customHeight="1" x14ac:dyDescent="0.15">
      <c r="Q742" s="14">
        <f>COUNTIF($I$606:$I$606,#REF!)</f>
        <v>0</v>
      </c>
    </row>
    <row r="743" spans="17:17" ht="26.85" customHeight="1" x14ac:dyDescent="0.15">
      <c r="Q743" s="14">
        <f>COUNTIF($I$606:$I$606,#REF!)</f>
        <v>0</v>
      </c>
    </row>
    <row r="744" spans="17:17" ht="26.85" customHeight="1" x14ac:dyDescent="0.15">
      <c r="Q744" s="14">
        <f>COUNTIF($I$606:$I$606,#REF!)</f>
        <v>0</v>
      </c>
    </row>
    <row r="745" spans="17:17" ht="26.85" customHeight="1" x14ac:dyDescent="0.15">
      <c r="Q745" s="14">
        <f>COUNTIF($I$606:$I$606,#REF!)</f>
        <v>0</v>
      </c>
    </row>
    <row r="746" spans="17:17" ht="26.85" customHeight="1" x14ac:dyDescent="0.15">
      <c r="Q746" s="14">
        <f>COUNTIF($I$606:$I$606,#REF!)</f>
        <v>0</v>
      </c>
    </row>
    <row r="747" spans="17:17" ht="26.85" customHeight="1" x14ac:dyDescent="0.15">
      <c r="Q747" s="14">
        <f>COUNTIF($I$606:$I$606,#REF!)</f>
        <v>0</v>
      </c>
    </row>
    <row r="748" spans="17:17" ht="26.85" customHeight="1" x14ac:dyDescent="0.15">
      <c r="Q748" s="14">
        <f>COUNTIF($I$606:$I$606,#REF!)</f>
        <v>0</v>
      </c>
    </row>
    <row r="749" spans="17:17" ht="26.85" customHeight="1" x14ac:dyDescent="0.15">
      <c r="Q749" s="14">
        <f>COUNTIF($I$606:$I$606,#REF!)</f>
        <v>0</v>
      </c>
    </row>
    <row r="750" spans="17:17" ht="26.85" customHeight="1" x14ac:dyDescent="0.15">
      <c r="Q750" s="14">
        <f>COUNTIF($I$606:$I$606,#REF!)</f>
        <v>0</v>
      </c>
    </row>
    <row r="751" spans="17:17" ht="26.85" customHeight="1" x14ac:dyDescent="0.15">
      <c r="Q751" s="14">
        <f>COUNTIF($I$606:$I$606,#REF!)</f>
        <v>0</v>
      </c>
    </row>
    <row r="752" spans="17:17" ht="26.85" customHeight="1" x14ac:dyDescent="0.15">
      <c r="Q752" s="14">
        <f>COUNTIF($I$606:$I$606,#REF!)</f>
        <v>0</v>
      </c>
    </row>
    <row r="753" spans="17:17" ht="26.85" customHeight="1" x14ac:dyDescent="0.15">
      <c r="Q753" s="14">
        <f>COUNTIF($I$606:$I$606,#REF!)</f>
        <v>0</v>
      </c>
    </row>
    <row r="754" spans="17:17" ht="26.85" customHeight="1" x14ac:dyDescent="0.15">
      <c r="Q754" s="14">
        <f>COUNTIF($I$606:$I$606,#REF!)</f>
        <v>0</v>
      </c>
    </row>
    <row r="755" spans="17:17" ht="26.85" customHeight="1" x14ac:dyDescent="0.15">
      <c r="Q755" s="14">
        <f>COUNTIF($I$606:$I$606,#REF!)</f>
        <v>0</v>
      </c>
    </row>
    <row r="756" spans="17:17" ht="26.85" customHeight="1" x14ac:dyDescent="0.15">
      <c r="Q756" s="14">
        <f>COUNTIF($I$606:$I$606,#REF!)</f>
        <v>0</v>
      </c>
    </row>
    <row r="757" spans="17:17" ht="26.85" customHeight="1" x14ac:dyDescent="0.15">
      <c r="Q757" s="14">
        <f>COUNTIF($I$606:$I$606,#REF!)</f>
        <v>0</v>
      </c>
    </row>
    <row r="758" spans="17:17" ht="26.85" customHeight="1" x14ac:dyDescent="0.15">
      <c r="Q758" s="14">
        <f>COUNTIF($I$606:$I$606,#REF!)</f>
        <v>0</v>
      </c>
    </row>
    <row r="759" spans="17:17" ht="26.85" customHeight="1" x14ac:dyDescent="0.15">
      <c r="Q759" s="14">
        <f>COUNTIF($I$606:$I$606,#REF!)</f>
        <v>0</v>
      </c>
    </row>
    <row r="760" spans="17:17" ht="26.85" customHeight="1" x14ac:dyDescent="0.15">
      <c r="Q760" s="14">
        <f>COUNTIF($I$606:$I$606,#REF!)</f>
        <v>0</v>
      </c>
    </row>
    <row r="761" spans="17:17" ht="26.85" customHeight="1" x14ac:dyDescent="0.15">
      <c r="Q761" s="14">
        <f>COUNTIF($I$606:$I$606,#REF!)</f>
        <v>0</v>
      </c>
    </row>
    <row r="762" spans="17:17" ht="26.85" customHeight="1" x14ac:dyDescent="0.15">
      <c r="Q762" s="14">
        <f>COUNTIF($I$606:$I$606,#REF!)</f>
        <v>0</v>
      </c>
    </row>
    <row r="763" spans="17:17" ht="26.85" customHeight="1" x14ac:dyDescent="0.15">
      <c r="Q763" s="14">
        <f>COUNTIF($I$606:$I$606,#REF!)</f>
        <v>0</v>
      </c>
    </row>
    <row r="764" spans="17:17" ht="26.85" customHeight="1" x14ac:dyDescent="0.15">
      <c r="Q764" s="14">
        <f>COUNTIF($I$606:$I$606,#REF!)</f>
        <v>0</v>
      </c>
    </row>
    <row r="765" spans="17:17" ht="26.85" customHeight="1" x14ac:dyDescent="0.15">
      <c r="Q765" s="14">
        <f>COUNTIF($I$606:$I$606,#REF!)</f>
        <v>0</v>
      </c>
    </row>
    <row r="766" spans="17:17" ht="26.85" customHeight="1" x14ac:dyDescent="0.15">
      <c r="Q766" s="14">
        <f>COUNTIF($I$606:$I$606,#REF!)</f>
        <v>0</v>
      </c>
    </row>
    <row r="767" spans="17:17" ht="26.85" customHeight="1" x14ac:dyDescent="0.15">
      <c r="Q767" s="14">
        <f>COUNTIF($I$606:$I$606,#REF!)</f>
        <v>0</v>
      </c>
    </row>
    <row r="768" spans="17:17" ht="26.85" customHeight="1" x14ac:dyDescent="0.15">
      <c r="Q768" s="14">
        <f>COUNTIF($I$606:$I$606,#REF!)</f>
        <v>0</v>
      </c>
    </row>
    <row r="769" spans="17:17" ht="26.85" customHeight="1" x14ac:dyDescent="0.15">
      <c r="Q769" s="14">
        <f>COUNTIF($I$606:$I$606,#REF!)</f>
        <v>0</v>
      </c>
    </row>
    <row r="770" spans="17:17" ht="26.85" customHeight="1" x14ac:dyDescent="0.15">
      <c r="Q770" s="14">
        <f>COUNTIF($I$606:$I$606,#REF!)</f>
        <v>0</v>
      </c>
    </row>
    <row r="771" spans="17:17" ht="26.85" customHeight="1" x14ac:dyDescent="0.15">
      <c r="Q771" s="14">
        <f>COUNTIF($I$606:$I$606,#REF!)</f>
        <v>0</v>
      </c>
    </row>
    <row r="772" spans="17:17" ht="26.85" customHeight="1" x14ac:dyDescent="0.15">
      <c r="Q772" s="14">
        <f>COUNTIF($I$606:$I$606,#REF!)</f>
        <v>0</v>
      </c>
    </row>
    <row r="773" spans="17:17" ht="26.85" customHeight="1" x14ac:dyDescent="0.15">
      <c r="Q773" s="14">
        <f>COUNTIF($I$606:$I$606,#REF!)</f>
        <v>0</v>
      </c>
    </row>
    <row r="774" spans="17:17" ht="26.85" customHeight="1" x14ac:dyDescent="0.15">
      <c r="Q774" s="14">
        <f>COUNTIF($I$606:$I$606,#REF!)</f>
        <v>0</v>
      </c>
    </row>
    <row r="775" spans="17:17" ht="26.85" customHeight="1" x14ac:dyDescent="0.15">
      <c r="Q775" s="14">
        <f>COUNTIF($I$606:$I$606,#REF!)</f>
        <v>0</v>
      </c>
    </row>
    <row r="776" spans="17:17" ht="26.85" customHeight="1" x14ac:dyDescent="0.15">
      <c r="Q776" s="14">
        <f>COUNTIF($I$606:$I$606,#REF!)</f>
        <v>0</v>
      </c>
    </row>
    <row r="777" spans="17:17" ht="26.85" customHeight="1" x14ac:dyDescent="0.15">
      <c r="Q777" s="14">
        <f>COUNTIF($I$606:$I$606,#REF!)</f>
        <v>0</v>
      </c>
    </row>
    <row r="778" spans="17:17" ht="26.85" customHeight="1" x14ac:dyDescent="0.15">
      <c r="Q778" s="14">
        <f>COUNTIF($I$606:$I$606,#REF!)</f>
        <v>0</v>
      </c>
    </row>
    <row r="779" spans="17:17" ht="26.85" customHeight="1" x14ac:dyDescent="0.15">
      <c r="Q779" s="14">
        <f>COUNTIF($I$606:$I$606,#REF!)</f>
        <v>0</v>
      </c>
    </row>
    <row r="780" spans="17:17" ht="26.85" customHeight="1" x14ac:dyDescent="0.15">
      <c r="Q780" s="14">
        <f>COUNTIF($I$606:$I$606,#REF!)</f>
        <v>0</v>
      </c>
    </row>
    <row r="781" spans="17:17" ht="26.85" customHeight="1" x14ac:dyDescent="0.15">
      <c r="Q781" s="14">
        <f>COUNTIF($I$606:$I$606,#REF!)</f>
        <v>0</v>
      </c>
    </row>
    <row r="782" spans="17:17" ht="26.85" customHeight="1" x14ac:dyDescent="0.15">
      <c r="Q782" s="14">
        <f>COUNTIF($I$606:$I$606,#REF!)</f>
        <v>0</v>
      </c>
    </row>
    <row r="783" spans="17:17" ht="26.85" customHeight="1" x14ac:dyDescent="0.15">
      <c r="Q783" s="14">
        <f>COUNTIF($I$606:$I$606,#REF!)</f>
        <v>0</v>
      </c>
    </row>
    <row r="784" spans="17:17" ht="26.85" customHeight="1" x14ac:dyDescent="0.15">
      <c r="Q784" s="14">
        <f>COUNTIF($I$606:$I$606,#REF!)</f>
        <v>0</v>
      </c>
    </row>
    <row r="785" spans="17:17" ht="26.85" customHeight="1" x14ac:dyDescent="0.15">
      <c r="Q785" s="14">
        <f>COUNTIF($I$606:$I$606,#REF!)</f>
        <v>0</v>
      </c>
    </row>
    <row r="786" spans="17:17" ht="26.85" customHeight="1" x14ac:dyDescent="0.15">
      <c r="Q786" s="14">
        <f>COUNTIF($I$606:$I$606,#REF!)</f>
        <v>0</v>
      </c>
    </row>
    <row r="787" spans="17:17" ht="26.85" customHeight="1" x14ac:dyDescent="0.15">
      <c r="Q787" s="14">
        <f>COUNTIF($I$606:$I$606,#REF!)</f>
        <v>0</v>
      </c>
    </row>
    <row r="788" spans="17:17" ht="26.85" customHeight="1" x14ac:dyDescent="0.15">
      <c r="Q788" s="14">
        <f>COUNTIF($I$606:$I$606,#REF!)</f>
        <v>0</v>
      </c>
    </row>
    <row r="789" spans="17:17" ht="26.85" customHeight="1" x14ac:dyDescent="0.15">
      <c r="Q789" s="14">
        <f>COUNTIF($I$606:$I$606,#REF!)</f>
        <v>0</v>
      </c>
    </row>
    <row r="790" spans="17:17" ht="26.85" customHeight="1" x14ac:dyDescent="0.15">
      <c r="Q790" s="14">
        <f>COUNTIF($I$606:$I$606,#REF!)</f>
        <v>0</v>
      </c>
    </row>
    <row r="791" spans="17:17" ht="26.85" customHeight="1" x14ac:dyDescent="0.15">
      <c r="Q791" s="14">
        <f>COUNTIF($I$606:$I$606,#REF!)</f>
        <v>0</v>
      </c>
    </row>
    <row r="792" spans="17:17" ht="26.85" customHeight="1" x14ac:dyDescent="0.15">
      <c r="Q792" s="14">
        <f>COUNTIF($I$606:$I$606,#REF!)</f>
        <v>0</v>
      </c>
    </row>
    <row r="793" spans="17:17" ht="26.85" customHeight="1" x14ac:dyDescent="0.15">
      <c r="Q793" s="14">
        <f>COUNTIF($I$606:$I$606,#REF!)</f>
        <v>0</v>
      </c>
    </row>
    <row r="794" spans="17:17" ht="26.85" customHeight="1" x14ac:dyDescent="0.15">
      <c r="Q794" s="14">
        <f>COUNTIF($I$606:$I$606,#REF!)</f>
        <v>0</v>
      </c>
    </row>
    <row r="795" spans="17:17" ht="26.85" customHeight="1" x14ac:dyDescent="0.15">
      <c r="Q795" s="14">
        <f>COUNTIF($I$606:$I$606,#REF!)</f>
        <v>0</v>
      </c>
    </row>
    <row r="796" spans="17:17" ht="26.85" customHeight="1" x14ac:dyDescent="0.15">
      <c r="Q796" s="14">
        <f>COUNTIF($I$606:$I$606,#REF!)</f>
        <v>0</v>
      </c>
    </row>
    <row r="797" spans="17:17" ht="26.85" customHeight="1" x14ac:dyDescent="0.15">
      <c r="Q797" s="14">
        <f>COUNTIF($I$606:$I$606,#REF!)</f>
        <v>0</v>
      </c>
    </row>
    <row r="798" spans="17:17" ht="26.85" customHeight="1" x14ac:dyDescent="0.15">
      <c r="Q798" s="14">
        <f>COUNTIF($I$606:$I$606,#REF!)</f>
        <v>0</v>
      </c>
    </row>
    <row r="799" spans="17:17" ht="26.85" customHeight="1" x14ac:dyDescent="0.15">
      <c r="Q799" s="14">
        <f>COUNTIF($I$606:$I$606,#REF!)</f>
        <v>0</v>
      </c>
    </row>
    <row r="800" spans="17:17" ht="26.85" customHeight="1" x14ac:dyDescent="0.15">
      <c r="Q800" s="14">
        <f>COUNTIF($I$606:$I$606,#REF!)</f>
        <v>0</v>
      </c>
    </row>
    <row r="801" spans="17:17" ht="26.85" customHeight="1" x14ac:dyDescent="0.15">
      <c r="Q801" s="14">
        <f>COUNTIF($I$606:$I$606,#REF!)</f>
        <v>0</v>
      </c>
    </row>
    <row r="802" spans="17:17" ht="26.85" customHeight="1" x14ac:dyDescent="0.15">
      <c r="Q802" s="14">
        <f>COUNTIF($I$606:$I$606,#REF!)</f>
        <v>0</v>
      </c>
    </row>
    <row r="803" spans="17:17" ht="26.85" customHeight="1" x14ac:dyDescent="0.15">
      <c r="Q803" s="14">
        <f>COUNTIF($I$606:$I$606,#REF!)</f>
        <v>0</v>
      </c>
    </row>
    <row r="804" spans="17:17" ht="26.85" customHeight="1" x14ac:dyDescent="0.15">
      <c r="Q804" s="14">
        <f>COUNTIF($I$606:$I$606,#REF!)</f>
        <v>0</v>
      </c>
    </row>
    <row r="805" spans="17:17" ht="26.85" customHeight="1" x14ac:dyDescent="0.15">
      <c r="Q805" s="14">
        <f>COUNTIF($I$606:$I$606,#REF!)</f>
        <v>0</v>
      </c>
    </row>
    <row r="806" spans="17:17" ht="26.85" customHeight="1" x14ac:dyDescent="0.15">
      <c r="Q806" s="14">
        <f>COUNTIF($I$606:$I$606,#REF!)</f>
        <v>0</v>
      </c>
    </row>
    <row r="807" spans="17:17" ht="26.85" customHeight="1" x14ac:dyDescent="0.15">
      <c r="Q807" s="14">
        <f>COUNTIF($I$606:$I$606,#REF!)</f>
        <v>0</v>
      </c>
    </row>
    <row r="808" spans="17:17" ht="26.85" customHeight="1" x14ac:dyDescent="0.15">
      <c r="Q808" s="14">
        <f>COUNTIF($I$606:$I$606,#REF!)</f>
        <v>0</v>
      </c>
    </row>
    <row r="809" spans="17:17" ht="26.85" customHeight="1" x14ac:dyDescent="0.15">
      <c r="Q809" s="14">
        <f>COUNTIF($I$606:$I$606,#REF!)</f>
        <v>0</v>
      </c>
    </row>
    <row r="810" spans="17:17" ht="26.85" customHeight="1" x14ac:dyDescent="0.15">
      <c r="Q810" s="14">
        <f>COUNTIF($I$606:$I$606,#REF!)</f>
        <v>0</v>
      </c>
    </row>
    <row r="811" spans="17:17" ht="26.85" customHeight="1" x14ac:dyDescent="0.15">
      <c r="Q811" s="14">
        <f>COUNTIF($I$606:$I$606,#REF!)</f>
        <v>0</v>
      </c>
    </row>
    <row r="812" spans="17:17" ht="26.85" customHeight="1" x14ac:dyDescent="0.15">
      <c r="Q812" s="14">
        <f>COUNTIF($I$606:$I$606,#REF!)</f>
        <v>0</v>
      </c>
    </row>
    <row r="813" spans="17:17" ht="26.85" customHeight="1" x14ac:dyDescent="0.15">
      <c r="Q813" s="14">
        <f>COUNTIF($I$606:$I$606,#REF!)</f>
        <v>0</v>
      </c>
    </row>
    <row r="814" spans="17:17" ht="26.85" customHeight="1" x14ac:dyDescent="0.15">
      <c r="Q814" s="14">
        <f>COUNTIF($I$606:$I$606,#REF!)</f>
        <v>0</v>
      </c>
    </row>
    <row r="815" spans="17:17" ht="26.85" customHeight="1" x14ac:dyDescent="0.15">
      <c r="Q815" s="14">
        <f>COUNTIF($I$606:$I$606,#REF!)</f>
        <v>0</v>
      </c>
    </row>
    <row r="816" spans="17:17" ht="26.85" customHeight="1" x14ac:dyDescent="0.15">
      <c r="Q816" s="14">
        <f>COUNTIF($I$606:$I$606,#REF!)</f>
        <v>0</v>
      </c>
    </row>
    <row r="817" spans="17:17" ht="26.85" customHeight="1" x14ac:dyDescent="0.15">
      <c r="Q817" s="14">
        <f>COUNTIF($I$606:$I$606,#REF!)</f>
        <v>0</v>
      </c>
    </row>
    <row r="818" spans="17:17" ht="26.85" customHeight="1" x14ac:dyDescent="0.15">
      <c r="Q818" s="14">
        <f>COUNTIF($I$606:$I$606,#REF!)</f>
        <v>0</v>
      </c>
    </row>
    <row r="819" spans="17:17" ht="26.85" customHeight="1" x14ac:dyDescent="0.15">
      <c r="Q819" s="14">
        <f>COUNTIF($I$606:$I$606,#REF!)</f>
        <v>0</v>
      </c>
    </row>
    <row r="820" spans="17:17" ht="26.85" customHeight="1" x14ac:dyDescent="0.15">
      <c r="Q820" s="14">
        <f>COUNTIF($I$606:$I$606,#REF!)</f>
        <v>0</v>
      </c>
    </row>
    <row r="821" spans="17:17" ht="26.85" customHeight="1" x14ac:dyDescent="0.15">
      <c r="Q821" s="14">
        <f>COUNTIF($I$606:$I$606,#REF!)</f>
        <v>0</v>
      </c>
    </row>
    <row r="822" spans="17:17" ht="26.85" customHeight="1" x14ac:dyDescent="0.15">
      <c r="Q822" s="14">
        <f>COUNTIF($I$606:$I$606,#REF!)</f>
        <v>0</v>
      </c>
    </row>
    <row r="823" spans="17:17" ht="26.85" customHeight="1" x14ac:dyDescent="0.15">
      <c r="Q823" s="14">
        <f>COUNTIF($I$606:$I$606,#REF!)</f>
        <v>0</v>
      </c>
    </row>
    <row r="824" spans="17:17" ht="26.85" customHeight="1" x14ac:dyDescent="0.15">
      <c r="Q824" s="14">
        <f>COUNTIF($I$606:$I$606,#REF!)</f>
        <v>0</v>
      </c>
    </row>
    <row r="825" spans="17:17" ht="26.85" customHeight="1" x14ac:dyDescent="0.15">
      <c r="Q825" s="14">
        <f>COUNTIF($I$606:$I$606,#REF!)</f>
        <v>0</v>
      </c>
    </row>
    <row r="826" spans="17:17" ht="26.85" customHeight="1" x14ac:dyDescent="0.15">
      <c r="Q826" s="14">
        <f>COUNTIF($I$606:$I$606,#REF!)</f>
        <v>0</v>
      </c>
    </row>
    <row r="827" spans="17:17" ht="26.85" customHeight="1" x14ac:dyDescent="0.15">
      <c r="Q827" s="14">
        <f>COUNTIF($I$606:$I$606,#REF!)</f>
        <v>0</v>
      </c>
    </row>
    <row r="828" spans="17:17" ht="26.85" customHeight="1" x14ac:dyDescent="0.15">
      <c r="Q828" s="14">
        <f>COUNTIF($I$606:$I$606,#REF!)</f>
        <v>0</v>
      </c>
    </row>
    <row r="829" spans="17:17" ht="26.85" customHeight="1" x14ac:dyDescent="0.15">
      <c r="Q829" s="14">
        <f>COUNTIF($I$606:$I$606,#REF!)</f>
        <v>0</v>
      </c>
    </row>
    <row r="830" spans="17:17" ht="26.85" customHeight="1" x14ac:dyDescent="0.15">
      <c r="Q830" s="14">
        <f>COUNTIF($I$606:$I$606,#REF!)</f>
        <v>0</v>
      </c>
    </row>
    <row r="831" spans="17:17" ht="26.85" customHeight="1" x14ac:dyDescent="0.15">
      <c r="Q831" s="14">
        <f>COUNTIF($I$606:$I$606,#REF!)</f>
        <v>0</v>
      </c>
    </row>
    <row r="832" spans="17:17" ht="26.85" customHeight="1" x14ac:dyDescent="0.15">
      <c r="Q832" s="14">
        <f>COUNTIF($I$606:$I$606,#REF!)</f>
        <v>0</v>
      </c>
    </row>
    <row r="833" spans="17:17" ht="26.85" customHeight="1" x14ac:dyDescent="0.15">
      <c r="Q833" s="14">
        <f>COUNTIF($I$606:$I$606,#REF!)</f>
        <v>0</v>
      </c>
    </row>
    <row r="834" spans="17:17" ht="26.85" customHeight="1" x14ac:dyDescent="0.15">
      <c r="Q834" s="14">
        <f>COUNTIF($I$606:$I$606,#REF!)</f>
        <v>0</v>
      </c>
    </row>
    <row r="835" spans="17:17" ht="26.85" customHeight="1" x14ac:dyDescent="0.15">
      <c r="Q835" s="14">
        <f>COUNTIF($I$606:$I$606,#REF!)</f>
        <v>0</v>
      </c>
    </row>
    <row r="836" spans="17:17" ht="26.85" customHeight="1" x14ac:dyDescent="0.15">
      <c r="Q836" s="14">
        <f>COUNTIF($I$606:$I$606,#REF!)</f>
        <v>0</v>
      </c>
    </row>
    <row r="837" spans="17:17" ht="26.85" customHeight="1" x14ac:dyDescent="0.15">
      <c r="Q837" s="14">
        <f>COUNTIF($I$606:$I$606,#REF!)</f>
        <v>0</v>
      </c>
    </row>
    <row r="838" spans="17:17" ht="26.85" customHeight="1" x14ac:dyDescent="0.15">
      <c r="Q838" s="14">
        <f>COUNTIF($I$606:$I$606,#REF!)</f>
        <v>0</v>
      </c>
    </row>
    <row r="839" spans="17:17" ht="26.85" customHeight="1" x14ac:dyDescent="0.15">
      <c r="Q839" s="14">
        <f>COUNTIF($I$606:$I$606,#REF!)</f>
        <v>0</v>
      </c>
    </row>
    <row r="840" spans="17:17" ht="26.85" customHeight="1" x14ac:dyDescent="0.15">
      <c r="Q840" s="14">
        <f>COUNTIF($I$606:$I$606,#REF!)</f>
        <v>0</v>
      </c>
    </row>
    <row r="841" spans="17:17" ht="26.85" customHeight="1" x14ac:dyDescent="0.15">
      <c r="Q841" s="14">
        <f>COUNTIF($I$606:$I$606,#REF!)</f>
        <v>0</v>
      </c>
    </row>
    <row r="842" spans="17:17" ht="26.85" customHeight="1" x14ac:dyDescent="0.15">
      <c r="Q842" s="14">
        <f>COUNTIF($I$606:$I$606,#REF!)</f>
        <v>0</v>
      </c>
    </row>
    <row r="843" spans="17:17" ht="26.85" customHeight="1" x14ac:dyDescent="0.15">
      <c r="Q843" s="14">
        <f>COUNTIF($I$606:$I$606,#REF!)</f>
        <v>0</v>
      </c>
    </row>
    <row r="844" spans="17:17" ht="26.85" customHeight="1" x14ac:dyDescent="0.15">
      <c r="Q844" s="14">
        <f>COUNTIF($I$606:$I$606,#REF!)</f>
        <v>0</v>
      </c>
    </row>
    <row r="845" spans="17:17" ht="26.85" customHeight="1" x14ac:dyDescent="0.15">
      <c r="Q845" s="14">
        <f>COUNTIF($I$606:$I$606,#REF!)</f>
        <v>0</v>
      </c>
    </row>
    <row r="846" spans="17:17" ht="26.85" customHeight="1" x14ac:dyDescent="0.15">
      <c r="Q846" s="14">
        <f>COUNTIF($I$606:$I$606,#REF!)</f>
        <v>0</v>
      </c>
    </row>
    <row r="847" spans="17:17" ht="26.85" customHeight="1" x14ac:dyDescent="0.15">
      <c r="Q847" s="14">
        <f>COUNTIF($I$606:$I$606,#REF!)</f>
        <v>0</v>
      </c>
    </row>
    <row r="848" spans="17:17" ht="26.85" customHeight="1" x14ac:dyDescent="0.15">
      <c r="Q848" s="14">
        <f>COUNTIF($I$606:$I$606,#REF!)</f>
        <v>0</v>
      </c>
    </row>
    <row r="849" spans="17:17" ht="26.85" customHeight="1" x14ac:dyDescent="0.15">
      <c r="Q849" s="14">
        <f>COUNTIF($I$606:$I$606,#REF!)</f>
        <v>0</v>
      </c>
    </row>
    <row r="850" spans="17:17" ht="26.85" customHeight="1" x14ac:dyDescent="0.15">
      <c r="Q850" s="14">
        <f>COUNTIF($I$606:$I$606,#REF!)</f>
        <v>0</v>
      </c>
    </row>
    <row r="851" spans="17:17" ht="26.85" customHeight="1" x14ac:dyDescent="0.15">
      <c r="Q851" s="14">
        <f>COUNTIF($I$606:$I$606,#REF!)</f>
        <v>0</v>
      </c>
    </row>
    <row r="852" spans="17:17" ht="26.85" customHeight="1" x14ac:dyDescent="0.15">
      <c r="Q852" s="14">
        <f>COUNTIF($I$606:$I$606,#REF!)</f>
        <v>0</v>
      </c>
    </row>
    <row r="853" spans="17:17" ht="26.85" customHeight="1" x14ac:dyDescent="0.15">
      <c r="Q853" s="14">
        <f>COUNTIF($I$606:$I$606,#REF!)</f>
        <v>0</v>
      </c>
    </row>
    <row r="854" spans="17:17" ht="26.85" customHeight="1" x14ac:dyDescent="0.15">
      <c r="Q854" s="14">
        <f>COUNTIF($I$606:$I$606,#REF!)</f>
        <v>0</v>
      </c>
    </row>
    <row r="855" spans="17:17" ht="26.85" customHeight="1" x14ac:dyDescent="0.15">
      <c r="Q855" s="14">
        <f>COUNTIF($I$606:$I$606,#REF!)</f>
        <v>0</v>
      </c>
    </row>
    <row r="856" spans="17:17" ht="26.85" customHeight="1" x14ac:dyDescent="0.15">
      <c r="Q856" s="14">
        <f>COUNTIF($I$606:$I$606,#REF!)</f>
        <v>0</v>
      </c>
    </row>
    <row r="857" spans="17:17" ht="26.85" customHeight="1" x14ac:dyDescent="0.15">
      <c r="Q857" s="14">
        <f>COUNTIF($I$606:$I$606,#REF!)</f>
        <v>0</v>
      </c>
    </row>
    <row r="858" spans="17:17" ht="26.85" customHeight="1" x14ac:dyDescent="0.15">
      <c r="Q858" s="14">
        <f>COUNTIF($I$606:$I$606,#REF!)</f>
        <v>0</v>
      </c>
    </row>
    <row r="859" spans="17:17" ht="26.85" customHeight="1" x14ac:dyDescent="0.15">
      <c r="Q859" s="14">
        <f>COUNTIF($I$606:$I$606,#REF!)</f>
        <v>0</v>
      </c>
    </row>
    <row r="860" spans="17:17" ht="26.85" customHeight="1" x14ac:dyDescent="0.15">
      <c r="Q860" s="14">
        <f>COUNTIF($I$606:$I$606,#REF!)</f>
        <v>0</v>
      </c>
    </row>
    <row r="861" spans="17:17" ht="26.85" customHeight="1" x14ac:dyDescent="0.15">
      <c r="Q861" s="14">
        <f>COUNTIF($I$606:$I$606,#REF!)</f>
        <v>0</v>
      </c>
    </row>
    <row r="862" spans="17:17" ht="26.85" customHeight="1" x14ac:dyDescent="0.15">
      <c r="Q862" s="14">
        <f>COUNTIF($I$606:$I$606,#REF!)</f>
        <v>0</v>
      </c>
    </row>
    <row r="863" spans="17:17" ht="26.85" customHeight="1" x14ac:dyDescent="0.15">
      <c r="Q863" s="14">
        <f>COUNTIF($I$606:$I$606,#REF!)</f>
        <v>0</v>
      </c>
    </row>
    <row r="864" spans="17:17" ht="26.85" customHeight="1" x14ac:dyDescent="0.15">
      <c r="Q864" s="14">
        <f>COUNTIF($I$606:$I$606,#REF!)</f>
        <v>0</v>
      </c>
    </row>
    <row r="865" spans="17:17" ht="26.85" customHeight="1" x14ac:dyDescent="0.15">
      <c r="Q865" s="14">
        <f>COUNTIF($I$606:$I$606,#REF!)</f>
        <v>0</v>
      </c>
    </row>
    <row r="866" spans="17:17" ht="26.85" customHeight="1" x14ac:dyDescent="0.15">
      <c r="Q866" s="14">
        <f>COUNTIF($I$606:$I$606,#REF!)</f>
        <v>0</v>
      </c>
    </row>
    <row r="867" spans="17:17" ht="26.85" customHeight="1" x14ac:dyDescent="0.15">
      <c r="Q867" s="14">
        <f>COUNTIF($I$606:$I$606,#REF!)</f>
        <v>0</v>
      </c>
    </row>
    <row r="868" spans="17:17" ht="26.85" customHeight="1" x14ac:dyDescent="0.15">
      <c r="Q868" s="14">
        <f>COUNTIF($I$606:$I$606,#REF!)</f>
        <v>0</v>
      </c>
    </row>
    <row r="869" spans="17:17" ht="26.85" customHeight="1" x14ac:dyDescent="0.15">
      <c r="Q869" s="14">
        <f>COUNTIF($I$606:$I$606,#REF!)</f>
        <v>0</v>
      </c>
    </row>
    <row r="870" spans="17:17" ht="26.85" customHeight="1" x14ac:dyDescent="0.15">
      <c r="Q870" s="14">
        <f>COUNTIF($I$606:$I$606,#REF!)</f>
        <v>0</v>
      </c>
    </row>
    <row r="871" spans="17:17" ht="26.85" customHeight="1" x14ac:dyDescent="0.15">
      <c r="Q871" s="14">
        <f>COUNTIF($I$606:$I$606,#REF!)</f>
        <v>0</v>
      </c>
    </row>
    <row r="872" spans="17:17" ht="26.85" customHeight="1" x14ac:dyDescent="0.15">
      <c r="Q872" s="14">
        <f>COUNTIF($I$606:$I$606,#REF!)</f>
        <v>0</v>
      </c>
    </row>
    <row r="873" spans="17:17" ht="26.85" customHeight="1" x14ac:dyDescent="0.15">
      <c r="Q873" s="14">
        <f>COUNTIF($I$606:$I$606,#REF!)</f>
        <v>0</v>
      </c>
    </row>
    <row r="874" spans="17:17" ht="26.85" customHeight="1" x14ac:dyDescent="0.15">
      <c r="Q874" s="14">
        <f>COUNTIF($I$606:$I$606,#REF!)</f>
        <v>0</v>
      </c>
    </row>
    <row r="875" spans="17:17" ht="26.85" customHeight="1" x14ac:dyDescent="0.15">
      <c r="Q875" s="14">
        <f>COUNTIF($I$606:$I$606,#REF!)</f>
        <v>0</v>
      </c>
    </row>
    <row r="876" spans="17:17" ht="26.85" customHeight="1" x14ac:dyDescent="0.15">
      <c r="Q876" s="14">
        <f>COUNTIF($I$606:$I$606,#REF!)</f>
        <v>0</v>
      </c>
    </row>
    <row r="877" spans="17:17" ht="26.85" customHeight="1" x14ac:dyDescent="0.15">
      <c r="Q877" s="14">
        <f>COUNTIF($I$606:$I$606,#REF!)</f>
        <v>0</v>
      </c>
    </row>
    <row r="878" spans="17:17" ht="26.85" customHeight="1" x14ac:dyDescent="0.15">
      <c r="Q878" s="14">
        <f>COUNTIF($I$606:$I$606,#REF!)</f>
        <v>0</v>
      </c>
    </row>
    <row r="879" spans="17:17" ht="26.85" customHeight="1" x14ac:dyDescent="0.15">
      <c r="Q879" s="14">
        <f>COUNTIF($I$606:$I$606,#REF!)</f>
        <v>0</v>
      </c>
    </row>
    <row r="880" spans="17:17" ht="26.85" customHeight="1" x14ac:dyDescent="0.15">
      <c r="Q880" s="14">
        <f>COUNTIF($I$606:$I$606,#REF!)</f>
        <v>0</v>
      </c>
    </row>
    <row r="881" spans="17:17" ht="26.85" customHeight="1" x14ac:dyDescent="0.15">
      <c r="Q881" s="14">
        <f>COUNTIF($I$606:$I$606,#REF!)</f>
        <v>0</v>
      </c>
    </row>
    <row r="882" spans="17:17" ht="26.85" customHeight="1" x14ac:dyDescent="0.15">
      <c r="Q882" s="14">
        <f>COUNTIF($I$606:$I$606,#REF!)</f>
        <v>0</v>
      </c>
    </row>
    <row r="883" spans="17:17" ht="26.85" customHeight="1" x14ac:dyDescent="0.15">
      <c r="Q883" s="14">
        <f>COUNTIF($I$606:$I$606,#REF!)</f>
        <v>0</v>
      </c>
    </row>
    <row r="884" spans="17:17" ht="26.85" customHeight="1" x14ac:dyDescent="0.15">
      <c r="Q884" s="14">
        <f>COUNTIF($I$606:$I$606,#REF!)</f>
        <v>0</v>
      </c>
    </row>
    <row r="885" spans="17:17" ht="26.85" customHeight="1" x14ac:dyDescent="0.15">
      <c r="Q885" s="14">
        <f>COUNTIF($I$606:$I$606,#REF!)</f>
        <v>0</v>
      </c>
    </row>
    <row r="886" spans="17:17" ht="26.85" customHeight="1" x14ac:dyDescent="0.15">
      <c r="Q886" s="14">
        <f>COUNTIF($I$606:$I$606,#REF!)</f>
        <v>0</v>
      </c>
    </row>
    <row r="887" spans="17:17" ht="26.85" customHeight="1" x14ac:dyDescent="0.15">
      <c r="Q887" s="14">
        <f>COUNTIF($I$606:$I$606,#REF!)</f>
        <v>0</v>
      </c>
    </row>
    <row r="888" spans="17:17" ht="26.85" customHeight="1" x14ac:dyDescent="0.15">
      <c r="Q888" s="14">
        <f>COUNTIF($I$606:$I$606,#REF!)</f>
        <v>0</v>
      </c>
    </row>
    <row r="889" spans="17:17" ht="26.85" customHeight="1" x14ac:dyDescent="0.15">
      <c r="Q889" s="14">
        <f>COUNTIF($I$606:$I$606,#REF!)</f>
        <v>0</v>
      </c>
    </row>
    <row r="890" spans="17:17" ht="26.85" customHeight="1" x14ac:dyDescent="0.15">
      <c r="Q890" s="14">
        <f>COUNTIF($I$606:$I$606,#REF!)</f>
        <v>0</v>
      </c>
    </row>
    <row r="891" spans="17:17" ht="26.85" customHeight="1" x14ac:dyDescent="0.15">
      <c r="Q891" s="14">
        <f>COUNTIF($I$606:$I$606,#REF!)</f>
        <v>0</v>
      </c>
    </row>
    <row r="892" spans="17:17" ht="26.85" customHeight="1" x14ac:dyDescent="0.15">
      <c r="Q892" s="14">
        <f>COUNTIF($I$606:$I$606,#REF!)</f>
        <v>0</v>
      </c>
    </row>
    <row r="893" spans="17:17" ht="26.85" customHeight="1" x14ac:dyDescent="0.15">
      <c r="Q893" s="14">
        <f>COUNTIF($I$606:$I$606,#REF!)</f>
        <v>0</v>
      </c>
    </row>
    <row r="894" spans="17:17" ht="26.85" customHeight="1" x14ac:dyDescent="0.15">
      <c r="Q894" s="14">
        <f>COUNTIF($I$606:$I$606,#REF!)</f>
        <v>0</v>
      </c>
    </row>
    <row r="895" spans="17:17" ht="26.85" customHeight="1" x14ac:dyDescent="0.15">
      <c r="Q895" s="14">
        <f>COUNTIF($I$606:$I$606,#REF!)</f>
        <v>0</v>
      </c>
    </row>
    <row r="896" spans="17:17" ht="26.85" customHeight="1" x14ac:dyDescent="0.15">
      <c r="Q896" s="14">
        <f>COUNTIF($I$606:$I$606,#REF!)</f>
        <v>0</v>
      </c>
    </row>
    <row r="897" spans="17:17" ht="26.85" customHeight="1" x14ac:dyDescent="0.15">
      <c r="Q897" s="14">
        <f>COUNTIF($I$606:$I$606,#REF!)</f>
        <v>0</v>
      </c>
    </row>
    <row r="898" spans="17:17" ht="26.85" customHeight="1" x14ac:dyDescent="0.15">
      <c r="Q898" s="14">
        <f>COUNTIF($I$606:$I$606,#REF!)</f>
        <v>0</v>
      </c>
    </row>
    <row r="899" spans="17:17" ht="26.85" customHeight="1" x14ac:dyDescent="0.15">
      <c r="Q899" s="14">
        <f>COUNTIF($I$606:$I$606,#REF!)</f>
        <v>0</v>
      </c>
    </row>
    <row r="900" spans="17:17" ht="26.85" customHeight="1" x14ac:dyDescent="0.15">
      <c r="Q900" s="14">
        <f>COUNTIF($I$606:$I$606,#REF!)</f>
        <v>0</v>
      </c>
    </row>
    <row r="901" spans="17:17" ht="26.85" customHeight="1" x14ac:dyDescent="0.15">
      <c r="Q901" s="14">
        <f>COUNTIF($I$606:$I$606,#REF!)</f>
        <v>0</v>
      </c>
    </row>
    <row r="902" spans="17:17" ht="26.85" customHeight="1" x14ac:dyDescent="0.15">
      <c r="Q902" s="14">
        <f>COUNTIF($I$606:$I$606,#REF!)</f>
        <v>0</v>
      </c>
    </row>
    <row r="903" spans="17:17" ht="26.85" customHeight="1" x14ac:dyDescent="0.15">
      <c r="Q903" s="14">
        <f>COUNTIF($I$606:$I$606,#REF!)</f>
        <v>0</v>
      </c>
    </row>
    <row r="904" spans="17:17" ht="26.85" customHeight="1" x14ac:dyDescent="0.15">
      <c r="Q904" s="14">
        <f>COUNTIF($I$606:$I$606,#REF!)</f>
        <v>0</v>
      </c>
    </row>
    <row r="905" spans="17:17" ht="26.85" customHeight="1" x14ac:dyDescent="0.15">
      <c r="Q905" s="14">
        <f>COUNTIF($I$606:$I$606,#REF!)</f>
        <v>0</v>
      </c>
    </row>
    <row r="906" spans="17:17" ht="26.85" customHeight="1" x14ac:dyDescent="0.15">
      <c r="Q906" s="14">
        <f>COUNTIF($I$606:$I$606,#REF!)</f>
        <v>0</v>
      </c>
    </row>
    <row r="907" spans="17:17" ht="26.85" customHeight="1" x14ac:dyDescent="0.15">
      <c r="Q907" s="14">
        <f>COUNTIF($I$606:$I$606,#REF!)</f>
        <v>0</v>
      </c>
    </row>
    <row r="908" spans="17:17" ht="26.85" customHeight="1" x14ac:dyDescent="0.15">
      <c r="Q908" s="14">
        <f>COUNTIF($I$606:$I$606,#REF!)</f>
        <v>0</v>
      </c>
    </row>
    <row r="909" spans="17:17" ht="26.85" customHeight="1" x14ac:dyDescent="0.15">
      <c r="Q909" s="14">
        <f>COUNTIF($I$606:$I$606,#REF!)</f>
        <v>0</v>
      </c>
    </row>
    <row r="910" spans="17:17" ht="26.85" customHeight="1" x14ac:dyDescent="0.15">
      <c r="Q910" s="14">
        <f>COUNTIF($I$606:$I$606,#REF!)</f>
        <v>0</v>
      </c>
    </row>
    <row r="911" spans="17:17" ht="26.85" customHeight="1" x14ac:dyDescent="0.15">
      <c r="Q911" s="14">
        <f>COUNTIF($I$606:$I$606,#REF!)</f>
        <v>0</v>
      </c>
    </row>
    <row r="912" spans="17:17" ht="26.85" customHeight="1" x14ac:dyDescent="0.15">
      <c r="Q912" s="14">
        <f>COUNTIF($I$606:$I$606,#REF!)</f>
        <v>0</v>
      </c>
    </row>
    <row r="913" spans="17:17" ht="26.85" customHeight="1" x14ac:dyDescent="0.15">
      <c r="Q913" s="14">
        <f>COUNTIF($I$606:$I$606,#REF!)</f>
        <v>0</v>
      </c>
    </row>
    <row r="914" spans="17:17" ht="26.85" customHeight="1" x14ac:dyDescent="0.15">
      <c r="Q914" s="14">
        <f>COUNTIF($I$606:$I$606,#REF!)</f>
        <v>0</v>
      </c>
    </row>
    <row r="915" spans="17:17" ht="26.85" customHeight="1" x14ac:dyDescent="0.15">
      <c r="Q915" s="14">
        <f>COUNTIF($I$606:$I$606,#REF!)</f>
        <v>0</v>
      </c>
    </row>
    <row r="916" spans="17:17" ht="26.85" customHeight="1" x14ac:dyDescent="0.15">
      <c r="Q916" s="14">
        <f>COUNTIF($I$606:$I$606,#REF!)</f>
        <v>0</v>
      </c>
    </row>
    <row r="917" spans="17:17" ht="26.85" customHeight="1" x14ac:dyDescent="0.15">
      <c r="Q917" s="14">
        <f>COUNTIF($I$606:$I$606,#REF!)</f>
        <v>0</v>
      </c>
    </row>
    <row r="918" spans="17:17" ht="26.85" customHeight="1" x14ac:dyDescent="0.15">
      <c r="Q918" s="14">
        <f>COUNTIF($I$606:$I$606,#REF!)</f>
        <v>0</v>
      </c>
    </row>
    <row r="919" spans="17:17" ht="26.85" customHeight="1" x14ac:dyDescent="0.15">
      <c r="Q919" s="14">
        <f>COUNTIF($I$606:$I$606,#REF!)</f>
        <v>0</v>
      </c>
    </row>
    <row r="920" spans="17:17" ht="26.85" customHeight="1" x14ac:dyDescent="0.15">
      <c r="Q920" s="14">
        <f>COUNTIF($I$606:$I$606,#REF!)</f>
        <v>0</v>
      </c>
    </row>
    <row r="921" spans="17:17" ht="26.85" customHeight="1" x14ac:dyDescent="0.15">
      <c r="Q921" s="14">
        <f>COUNTIF($I$606:$I$606,#REF!)</f>
        <v>0</v>
      </c>
    </row>
    <row r="922" spans="17:17" ht="26.85" customHeight="1" x14ac:dyDescent="0.15">
      <c r="Q922" s="14">
        <f>COUNTIF($I$606:$I$606,#REF!)</f>
        <v>0</v>
      </c>
    </row>
    <row r="923" spans="17:17" ht="26.85" customHeight="1" x14ac:dyDescent="0.15">
      <c r="Q923" s="14">
        <f>COUNTIF($I$606:$I$606,#REF!)</f>
        <v>0</v>
      </c>
    </row>
    <row r="924" spans="17:17" ht="26.85" customHeight="1" x14ac:dyDescent="0.15">
      <c r="Q924" s="14">
        <f>COUNTIF($I$606:$I$606,#REF!)</f>
        <v>0</v>
      </c>
    </row>
    <row r="925" spans="17:17" ht="26.85" customHeight="1" x14ac:dyDescent="0.15">
      <c r="Q925" s="14">
        <f>COUNTIF($I$606:$I$606,#REF!)</f>
        <v>0</v>
      </c>
    </row>
    <row r="926" spans="17:17" ht="26.85" customHeight="1" x14ac:dyDescent="0.15">
      <c r="Q926" s="14">
        <f>COUNTIF($I$606:$I$606,#REF!)</f>
        <v>0</v>
      </c>
    </row>
    <row r="927" spans="17:17" ht="26.85" customHeight="1" x14ac:dyDescent="0.15">
      <c r="Q927" s="14">
        <f>COUNTIF($I$606:$I$606,#REF!)</f>
        <v>0</v>
      </c>
    </row>
    <row r="928" spans="17:17" ht="26.85" customHeight="1" x14ac:dyDescent="0.15">
      <c r="Q928" s="14">
        <f>COUNTIF($I$606:$I$606,#REF!)</f>
        <v>0</v>
      </c>
    </row>
    <row r="929" spans="17:17" ht="26.85" customHeight="1" x14ac:dyDescent="0.15">
      <c r="Q929" s="14">
        <f>COUNTIF($I$606:$I$606,#REF!)</f>
        <v>0</v>
      </c>
    </row>
    <row r="930" spans="17:17" ht="26.85" customHeight="1" x14ac:dyDescent="0.15">
      <c r="Q930" s="14">
        <f>COUNTIF($I$606:$I$606,#REF!)</f>
        <v>0</v>
      </c>
    </row>
    <row r="931" spans="17:17" ht="26.85" customHeight="1" x14ac:dyDescent="0.15">
      <c r="Q931" s="14">
        <f>COUNTIF($I$606:$I$606,#REF!)</f>
        <v>0</v>
      </c>
    </row>
    <row r="932" spans="17:17" ht="26.85" customHeight="1" x14ac:dyDescent="0.15">
      <c r="Q932" s="14">
        <f>COUNTIF($I$606:$I$606,#REF!)</f>
        <v>0</v>
      </c>
    </row>
    <row r="933" spans="17:17" ht="26.85" customHeight="1" x14ac:dyDescent="0.15">
      <c r="Q933" s="14">
        <f>COUNTIF($I$606:$I$606,#REF!)</f>
        <v>0</v>
      </c>
    </row>
    <row r="934" spans="17:17" ht="26.85" customHeight="1" x14ac:dyDescent="0.15">
      <c r="Q934" s="14">
        <f>COUNTIF($I$606:$I$606,#REF!)</f>
        <v>0</v>
      </c>
    </row>
    <row r="935" spans="17:17" ht="26.85" customHeight="1" x14ac:dyDescent="0.15">
      <c r="Q935" s="14">
        <f>COUNTIF($I$606:$I$606,#REF!)</f>
        <v>0</v>
      </c>
    </row>
    <row r="936" spans="17:17" ht="26.85" customHeight="1" x14ac:dyDescent="0.15">
      <c r="Q936" s="14">
        <f>COUNTIF($I$606:$I$606,#REF!)</f>
        <v>0</v>
      </c>
    </row>
    <row r="937" spans="17:17" ht="26.85" customHeight="1" x14ac:dyDescent="0.15">
      <c r="Q937" s="14">
        <f>COUNTIF($I$606:$I$606,#REF!)</f>
        <v>0</v>
      </c>
    </row>
    <row r="938" spans="17:17" ht="26.85" customHeight="1" x14ac:dyDescent="0.15">
      <c r="Q938" s="14">
        <f>COUNTIF($I$606:$I$606,#REF!)</f>
        <v>0</v>
      </c>
    </row>
    <row r="939" spans="17:17" ht="26.85" customHeight="1" x14ac:dyDescent="0.15">
      <c r="Q939" s="14">
        <f>COUNTIF($I$606:$I$606,#REF!)</f>
        <v>0</v>
      </c>
    </row>
    <row r="940" spans="17:17" ht="26.85" customHeight="1" x14ac:dyDescent="0.15">
      <c r="Q940" s="14">
        <f>COUNTIF($I$606:$I$606,#REF!)</f>
        <v>0</v>
      </c>
    </row>
    <row r="941" spans="17:17" ht="26.85" customHeight="1" x14ac:dyDescent="0.15">
      <c r="Q941" s="14">
        <f>COUNTIF($I$606:$I$606,#REF!)</f>
        <v>0</v>
      </c>
    </row>
    <row r="942" spans="17:17" x14ac:dyDescent="0.15">
      <c r="Q942" s="14">
        <f>COUNTIF($I$606:$I$606,#REF!)</f>
        <v>0</v>
      </c>
    </row>
    <row r="943" spans="17:17" x14ac:dyDescent="0.15">
      <c r="Q943" s="14">
        <f>COUNTIF($I$606:$I$606,#REF!)</f>
        <v>0</v>
      </c>
    </row>
  </sheetData>
  <protectedRanges>
    <protectedRange sqref="A588:B588 A448:C448 A530:C530 A513:C513 A558:C558 A606:B606 A660:B661 A532:C532 A515:C515 A241:C278 A450:C450 A590:B590 A608:B608 A664:B665 A683:C683 A336:C366 A287:C327 A427:C433 A371:C419 A549:C549" name="分類_1"/>
    <protectedRange sqref="F558 F448 F530 F513 F532 F515 F241:F278 F450 F336:F366 F287:F327 F427:F433 F549 F371:F424" name="小分類名称_1"/>
    <protectedRange sqref="G267 G391:G392" name="適用種別_2"/>
    <protectedRange sqref="I588 I448 I530 I513 I558 I606 I660:I661 I427:I433 I532:I533 I549 I367:I424 I450:I458 I466:I473 I476:I483 I515:I523 I571:I578 I590:I598 I608:I616 I664:I683 I241:I324 I326:I363" name="簿冊名_2"/>
    <protectedRange sqref="J326:J327 J241:J278 J371:J413 J336:J363 J287:J324 J427:J433" name="冊数_2"/>
    <protectedRange sqref="L400 M599 K401:L401 K395:K400 K507:L507 M388 K245 L381:L388 K371 K252:K254 K387:K391 K393 K291:K292 K350:L353 L291:L301 K302:L310 L371:L375 L336:L349 K287:L290 K406:K413 K425 L425:L426 K265:K266 L252:L266 K267:L268 K402:K404 K326:K327 K427:K433 K269:K278 K311:K324 K354:K363" name="登録日_2"/>
    <protectedRange sqref="M372:M375 N241:P252 M381:M387 N342 N336 N339:N340 N345 P325:P327 M326:N327 M253:P267 N371:N413 M272:P274 N427:N433 O368:P411 N268:P271 N311:P316 N354:N359 M391 M402 M410 M444 M460 M484 M486 M492 M514 M545 M569 M589 M610 M662:M663 M360:N362 M317:P322 N363 M276:P278 N275:P275 N323:P324 M490 O419:P430 O279:P310 O328:P362" name="廃棄日･備考_2"/>
    <protectedRange sqref="A73:C87 A93:C240" name="分類_1_1"/>
    <protectedRange sqref="F73:F87 F93:F240" name="小分類名称_1_1"/>
    <protectedRange sqref="G154 G103:G111 G93:G101 G73:G87" name="適用種別_1_1"/>
    <protectedRange sqref="I103:I240 I93:I101 I73:I87" name="簿冊名_1_1"/>
    <protectedRange sqref="J113:J240 J93:J101 J103:J111 J73:J87" name="冊数_1_1"/>
    <protectedRange sqref="K246:K251 K255:K264 K392 K394 K336:K349 K405 K485 K495 K617:K622 K535:K536 K628:K631 K293:K301 K113:K244 K372:K386 K426 K436:K438 K649 K103:K111 K73:K87 K93:K101 K635:K647" name="登録日_1_1"/>
    <protectedRange sqref="M235:M238 N100:N101 N103:P109 N113:P240 N93:P99 N110:N111 N73:P87" name="廃棄日･備考_1_1"/>
    <protectedRange sqref="A425:C426 A434:C447 A524:C529 A550:C557 A599:C605 A531:C531 A514:C514 A449:C449 A559:C570 A589:C589 A607:B607 A662:C663 A579:C587 A474:C475 A459:C465 A484:C487 A495:C512 C660:C661 C664:C670 C590:C592 C588 A534:C548 A617:C626 A628:C642 C627 A648:C659 A489:C493 C606:C616 C643:C647 C672:C682" name="分類_3"/>
    <protectedRange sqref="F425:F426 F434:F447 F550:F557 F531 F514 F449 F367:F370 F533:F548 F451:F512 F516:F529 F559:F683 F279:F286 F328:F335" name="小分類名称_3"/>
    <protectedRange sqref="G550:G557 G648:G665" name="適用種別_3"/>
    <protectedRange sqref="I425:I426 I434:I447 I524:I529 I550:I557 I599:I605 I531 I514 I449 I559:I570 I589 I607 I662:I663 I579:I587 I474:I475 I459:I465 I534:I548 I484:I512 I617:I659" name="簿冊名_3"/>
    <protectedRange sqref="J425:J426 J434:J447 J524:J529 J550:J557 J599:J605 J531 J514 J449 J559:J570 J589 J607 J662:J663 J579:J587 J474:J475 J459:J465 J534:J548 J484:J512 J617:J659" name="冊数_3"/>
    <protectedRange sqref="K632:K634 K599:K605 K434:L435 L436:L438 K439:L440 K484 K496:K498 K499:L500 K524:L529 K508:L510 K534:L534 L535:L536 K550:L555 K579:K580 K581:L585 K648 K650:K659 L649:L650 K537:L539 L485 K459:K465 L491 K531 K514 K449 K559:L565 K589 K607 K662:K663 K474:K475 K441:K447 L493 K503:L506 K501:K502 K511:K512 K586:K587 K566:K570 K556:K557 K545:K548 K543:L544 L495:L498 K540:K542 K623:K627 K486:K494" name="登録日_3"/>
    <protectedRange sqref="N425:N426 N445:N447 N524:N529 N546:N548 N550:N557 N599:N605 N534:N544 N531 N514 N449 N460:N465 N559:N570 N589 N607 N662:N663 N579:N587 N474:N475 O530:P544 O431:P444 O417:P418 N617:N644 N648:N659 O648:P654 N484:N512 O546:P553 O450:P508 O514:P525 O555:P583 O589:P601 O607:P644 N645:P647" name="廃棄日･備考_3"/>
    <protectedRange sqref="G113:G153 G336:G366 G268:G278 G558:G570 G155:G266 G683 G599:G608 G579:G590 G524:G532 G474:G475 G459:G465 G287:G327 G371:G390 G484:G487 G495:G515 G534:G549 G489:G493 G393:G450 G617:G647" name="適用種別_2_1"/>
    <protectedRange sqref="I325 I364:I366" name="簿冊名_2_1"/>
    <protectedRange sqref="J325 J448 J530 J513 J558 J588 J606 J660:J661 J532:J533 J364:J370 J549 J414:J424 J450:J458 J466:J473 J476:J483 J515:J523 J571:J578 J590:J598 J608:J616 J664:J683 J279:J286 J328:J335" name="冊数_2_1"/>
    <protectedRange sqref="K325 K448 K530 K513 K558 K588 K606 K660:K661 K532:K533 K364:K370 K549 K414:K424 K450:K458 K466:K473 K476:K483 K515:K523 K571:K578 K590:K598 K608:K616 K664:K683 K279:K286 K328:K335" name="登録日_2_1"/>
    <protectedRange sqref="M325:N325 M448:N448 N530 N513 N558 N588 N606 N660:N661 N532:N533 M364:N370 N608:N610 N682:N683 M515:N516 N668:N669 M571:N571 M590:N591 M611:N612 M664:N667 N517 N572 N592 N613 M549:N549 M414:N424 M450:N458 M466:N473 M476:N483 M518:N523 M573:N578 M593:N598 M614:N616 M670:N681 M279:N286 M328:N335" name="廃棄日･備考_2_1"/>
    <protectedRange sqref="G112 G102" name="適用種別_4"/>
    <protectedRange sqref="I102" name="簿冊名_4"/>
    <protectedRange sqref="J112 J102" name="冊数_4"/>
    <protectedRange sqref="K112 K102" name="登録日_4"/>
    <protectedRange sqref="N112 N102" name="廃棄日･備考_4"/>
    <protectedRange sqref="M97 M107 M299:M301 M348:M349 M438 M508 M528 M498 M553 M563 M583 M604 M654" name="廃棄日･備考"/>
    <protectedRange sqref="A488:C488 A494:C494 A533:C533 A666:B670 A591:B592 A367:C370 A671:C671 A627:B627 A420:C424 A451:C458 A466:C473 A476:C483 A516:C523 A571:C578 A593:C598 A609:B616 A643:B647 A672:B682 A279:C286 A328:C335" name="分類_2"/>
    <protectedRange sqref="G488 G494 G533 G367:G370 G451:G458 G466:G473 G476:G483 G516:G523 G571:G578 G591:G598 G609:G616 G666:G682 G279:G286 G328:G335" name="適用種別_1"/>
    <protectedRange sqref="A88:C92" name="分類"/>
    <protectedRange sqref="F88:F92" name="小分類名称"/>
    <protectedRange sqref="G88:G92" name="適用種別"/>
    <protectedRange sqref="I88:I92" name="簿冊名"/>
    <protectedRange sqref="J88:J92" name="冊数"/>
    <protectedRange sqref="K88:K92" name="登録日"/>
    <protectedRange sqref="M88:N92" name="廃棄日･備考_1"/>
  </protectedRanges>
  <autoFilter ref="A71:Q943" xr:uid="{00000000-0009-0000-0000-000000000000}">
    <filterColumn colId="3" showButton="0"/>
    <filterColumn colId="4" showButton="0"/>
    <filterColumn colId="12">
      <filters blank="1"/>
    </filterColumn>
  </autoFilter>
  <mergeCells count="14">
    <mergeCell ref="L70:M70"/>
    <mergeCell ref="N70:N71"/>
    <mergeCell ref="P70:P71"/>
    <mergeCell ref="Q70:Q71"/>
    <mergeCell ref="J69:N69"/>
    <mergeCell ref="H70:H71"/>
    <mergeCell ref="I70:I71"/>
    <mergeCell ref="J70:J71"/>
    <mergeCell ref="K70:K71"/>
    <mergeCell ref="A70:A71"/>
    <mergeCell ref="B70:B71"/>
    <mergeCell ref="C70:C71"/>
    <mergeCell ref="D70:F71"/>
    <mergeCell ref="G70:G71"/>
  </mergeCells>
  <phoneticPr fontId="2"/>
  <conditionalFormatting sqref="M77:M78">
    <cfRule type="cellIs" dxfId="44" priority="47" operator="between">
      <formula>43586</formula>
      <formula>43830</formula>
    </cfRule>
  </conditionalFormatting>
  <conditionalFormatting sqref="M76">
    <cfRule type="cellIs" dxfId="43" priority="45" operator="between">
      <formula>43586</formula>
      <formula>43830</formula>
    </cfRule>
  </conditionalFormatting>
  <conditionalFormatting sqref="M100">
    <cfRule type="cellIs" dxfId="42" priority="44" operator="between">
      <formula>43586</formula>
      <formula>43830</formula>
    </cfRule>
  </conditionalFormatting>
  <conditionalFormatting sqref="M101:M102">
    <cfRule type="cellIs" dxfId="41" priority="43" operator="between">
      <formula>43586</formula>
      <formula>43830</formula>
    </cfRule>
  </conditionalFormatting>
  <conditionalFormatting sqref="M409">
    <cfRule type="cellIs" dxfId="40" priority="27" operator="between">
      <formula>43586</formula>
      <formula>43830</formula>
    </cfRule>
  </conditionalFormatting>
  <conditionalFormatting sqref="M110">
    <cfRule type="cellIs" dxfId="39" priority="42" operator="between">
      <formula>43586</formula>
      <formula>43830</formula>
    </cfRule>
  </conditionalFormatting>
  <conditionalFormatting sqref="M111:M112">
    <cfRule type="cellIs" dxfId="38" priority="41" operator="between">
      <formula>43586</formula>
      <formula>43830</formula>
    </cfRule>
  </conditionalFormatting>
  <conditionalFormatting sqref="M269">
    <cfRule type="cellIs" dxfId="37" priority="39" operator="between">
      <formula>43586</formula>
      <formula>43830</formula>
    </cfRule>
  </conditionalFormatting>
  <conditionalFormatting sqref="M270:M271">
    <cfRule type="cellIs" dxfId="36" priority="38" operator="between">
      <formula>43586</formula>
      <formula>43830</formula>
    </cfRule>
  </conditionalFormatting>
  <conditionalFormatting sqref="M311">
    <cfRule type="cellIs" dxfId="35" priority="37" operator="between">
      <formula>43586</formula>
      <formula>43830</formula>
    </cfRule>
  </conditionalFormatting>
  <conditionalFormatting sqref="M312">
    <cfRule type="cellIs" dxfId="34" priority="36" operator="between">
      <formula>43586</formula>
      <formula>43830</formula>
    </cfRule>
  </conditionalFormatting>
  <conditionalFormatting sqref="M313:M316">
    <cfRule type="cellIs" dxfId="33" priority="35" operator="between">
      <formula>43586</formula>
      <formula>43830</formula>
    </cfRule>
  </conditionalFormatting>
  <conditionalFormatting sqref="M354">
    <cfRule type="cellIs" dxfId="32" priority="34" operator="between">
      <formula>43586</formula>
      <formula>43830</formula>
    </cfRule>
  </conditionalFormatting>
  <conditionalFormatting sqref="M355">
    <cfRule type="cellIs" dxfId="31" priority="33" operator="between">
      <formula>43586</formula>
      <formula>43830</formula>
    </cfRule>
  </conditionalFormatting>
  <conditionalFormatting sqref="M356">
    <cfRule type="cellIs" dxfId="30" priority="32" operator="between">
      <formula>43586</formula>
      <formula>43830</formula>
    </cfRule>
  </conditionalFormatting>
  <conditionalFormatting sqref="M357:M359">
    <cfRule type="cellIs" dxfId="29" priority="31" operator="between">
      <formula>43586</formula>
      <formula>43830</formula>
    </cfRule>
  </conditionalFormatting>
  <conditionalFormatting sqref="M398">
    <cfRule type="cellIs" dxfId="28" priority="30" operator="between">
      <formula>43586</formula>
      <formula>43830</formula>
    </cfRule>
  </conditionalFormatting>
  <conditionalFormatting sqref="M399:M400">
    <cfRule type="cellIs" dxfId="27" priority="29" operator="between">
      <formula>43586</formula>
      <formula>43830</formula>
    </cfRule>
  </conditionalFormatting>
  <conditionalFormatting sqref="M408">
    <cfRule type="cellIs" dxfId="26" priority="28" operator="between">
      <formula>43586</formula>
      <formula>43830</formula>
    </cfRule>
  </conditionalFormatting>
  <conditionalFormatting sqref="M442:M443">
    <cfRule type="cellIs" dxfId="25" priority="25" operator="between">
      <formula>43586</formula>
      <formula>43830</formula>
    </cfRule>
  </conditionalFormatting>
  <conditionalFormatting sqref="M441">
    <cfRule type="cellIs" dxfId="24" priority="26" operator="between">
      <formula>43586</formula>
      <formula>43830</formula>
    </cfRule>
  </conditionalFormatting>
  <conditionalFormatting sqref="M532:M533">
    <cfRule type="cellIs" dxfId="23" priority="19" operator="between">
      <formula>43586</formula>
      <formula>43830</formula>
    </cfRule>
  </conditionalFormatting>
  <conditionalFormatting sqref="M501">
    <cfRule type="cellIs" dxfId="22" priority="24" operator="between">
      <formula>43586</formula>
      <formula>43830</formula>
    </cfRule>
  </conditionalFormatting>
  <conditionalFormatting sqref="M502">
    <cfRule type="cellIs" dxfId="21" priority="23" operator="between">
      <formula>43586</formula>
      <formula>43830</formula>
    </cfRule>
  </conditionalFormatting>
  <conditionalFormatting sqref="M511">
    <cfRule type="cellIs" dxfId="20" priority="22" operator="between">
      <formula>43586</formula>
      <formula>43830</formula>
    </cfRule>
  </conditionalFormatting>
  <conditionalFormatting sqref="M512:M513">
    <cfRule type="cellIs" dxfId="19" priority="21" operator="between">
      <formula>43586</formula>
      <formula>43830</formula>
    </cfRule>
  </conditionalFormatting>
  <conditionalFormatting sqref="M531">
    <cfRule type="cellIs" dxfId="18" priority="20" operator="between">
      <formula>43586</formula>
      <formula>43830</formula>
    </cfRule>
  </conditionalFormatting>
  <conditionalFormatting sqref="M556">
    <cfRule type="cellIs" dxfId="17" priority="18" operator="between">
      <formula>43586</formula>
      <formula>43830</formula>
    </cfRule>
  </conditionalFormatting>
  <conditionalFormatting sqref="M557">
    <cfRule type="cellIs" dxfId="16" priority="17" operator="between">
      <formula>43586</formula>
      <formula>43830</formula>
    </cfRule>
  </conditionalFormatting>
  <conditionalFormatting sqref="M566">
    <cfRule type="cellIs" dxfId="15" priority="16" operator="between">
      <formula>43586</formula>
      <formula>43830</formula>
    </cfRule>
  </conditionalFormatting>
  <conditionalFormatting sqref="M567">
    <cfRule type="cellIs" dxfId="14" priority="15" operator="between">
      <formula>43586</formula>
      <formula>43830</formula>
    </cfRule>
  </conditionalFormatting>
  <conditionalFormatting sqref="M586">
    <cfRule type="cellIs" dxfId="13" priority="14" operator="between">
      <formula>43586</formula>
      <formula>43830</formula>
    </cfRule>
  </conditionalFormatting>
  <conditionalFormatting sqref="M587">
    <cfRule type="cellIs" dxfId="12" priority="13" operator="between">
      <formula>43586</formula>
      <formula>43830</formula>
    </cfRule>
  </conditionalFormatting>
  <conditionalFormatting sqref="M607">
    <cfRule type="cellIs" dxfId="11" priority="12" operator="between">
      <formula>43586</formula>
      <formula>43830</formula>
    </cfRule>
  </conditionalFormatting>
  <conditionalFormatting sqref="M608">
    <cfRule type="cellIs" dxfId="10" priority="11" operator="between">
      <formula>43586</formula>
      <formula>43830</formula>
    </cfRule>
  </conditionalFormatting>
  <conditionalFormatting sqref="M657">
    <cfRule type="cellIs" dxfId="9" priority="10" operator="between">
      <formula>43586</formula>
      <formula>43830</formula>
    </cfRule>
  </conditionalFormatting>
  <conditionalFormatting sqref="M658">
    <cfRule type="cellIs" dxfId="8" priority="9" operator="between">
      <formula>43586</formula>
      <formula>43830</formula>
    </cfRule>
  </conditionalFormatting>
  <conditionalFormatting sqref="M659">
    <cfRule type="cellIs" dxfId="7" priority="8" operator="between">
      <formula>43586</formula>
      <formula>43830</formula>
    </cfRule>
  </conditionalFormatting>
  <conditionalFormatting sqref="M540:M542">
    <cfRule type="cellIs" dxfId="6" priority="7" operator="between">
      <formula>43586</formula>
      <formula>43830</formula>
    </cfRule>
  </conditionalFormatting>
  <conditionalFormatting sqref="M558">
    <cfRule type="cellIs" dxfId="5" priority="6" operator="between">
      <formula>43586</formula>
      <formula>43830</formula>
    </cfRule>
  </conditionalFormatting>
  <conditionalFormatting sqref="M568">
    <cfRule type="cellIs" dxfId="4" priority="5" operator="between">
      <formula>43586</formula>
      <formula>43830</formula>
    </cfRule>
  </conditionalFormatting>
  <conditionalFormatting sqref="M588">
    <cfRule type="cellIs" dxfId="3" priority="4" operator="between">
      <formula>43586</formula>
      <formula>43830</formula>
    </cfRule>
  </conditionalFormatting>
  <conditionalFormatting sqref="M609">
    <cfRule type="cellIs" dxfId="2" priority="3" operator="between">
      <formula>43586</formula>
      <formula>43830</formula>
    </cfRule>
  </conditionalFormatting>
  <conditionalFormatting sqref="M660">
    <cfRule type="cellIs" dxfId="1" priority="2" operator="between">
      <formula>43586</formula>
      <formula>43830</formula>
    </cfRule>
  </conditionalFormatting>
  <conditionalFormatting sqref="M661">
    <cfRule type="cellIs" dxfId="0" priority="1" operator="between">
      <formula>43586</formula>
      <formula>43830</formula>
    </cfRule>
  </conditionalFormatting>
  <dataValidations count="7">
    <dataValidation allowBlank="1" showErrorMessage="1" promptTitle="小分類ファイル名" prompt="直接入力してください" sqref="JB653:JB663 JB323:JB325 SX323:SX325 ACT323:ACT325 AMP323:AMP325 AWL323:AWL325 BGH323:BGH325 BQD323:BQD325 BZZ323:BZZ325 CJV323:CJV325 CTR323:CTR325 DDN323:DDN325 DNJ323:DNJ325 DXF323:DXF325 EHB323:EHB325 EQX323:EQX325 FAT323:FAT325 FKP323:FKP325 FUL323:FUL325 GEH323:GEH325 GOD323:GOD325 GXZ323:GXZ325 HHV323:HHV325 HRR323:HRR325 IBN323:IBN325 ILJ323:ILJ325 IVF323:IVF325 JFB323:JFB325 JOX323:JOX325 JYT323:JYT325 KIP323:KIP325 KSL323:KSL325 LCH323:LCH325 LMD323:LMD325 LVZ323:LVZ325 MFV323:MFV325 MPR323:MPR325 MZN323:MZN325 NJJ323:NJJ325 NTF323:NTF325 ODB323:ODB325 OMX323:OMX325 OWT323:OWT325 PGP323:PGP325 PQL323:PQL325 QAH323:QAH325 QKD323:QKD325 QTZ323:QTZ325 RDV323:RDV325 RNR323:RNR325 RXN323:RXN325 SHJ323:SHJ325 SRF323:SRF325 TBB323:TBB325 TKX323:TKX325 TUT323:TUT325 UEP323:UEP325 UOL323:UOL325 UYH323:UYH325 VID323:VID325 VRZ323:VRZ325 WBV323:WBV325 WLR323:WLR325 WVN323:WVN325 WVN100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10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361:WVN365 JB361:JB365 SX361:SX365 ACT361:ACT365 AMP361:AMP365 AWL361:AWL365 BGH361:BGH365 BQD361:BQD365 BZZ361:BZZ365 CJV361:CJV365 CTR361:CTR365 DDN361:DDN365 DNJ361:DNJ365 DXF361:DXF365 EHB361:EHB365 EQX361:EQX365 FAT361:FAT365 FKP361:FKP365 FUL361:FUL365 GEH361:GEH365 GOD361:GOD365 GXZ361:GXZ365 HHV361:HHV365 HRR361:HRR365 IBN361:IBN365 ILJ361:ILJ365 IVF361:IVF365 JFB361:JFB365 JOX361:JOX365 JYT361:JYT365 KIP361:KIP365 KSL361:KSL365 LCH361:LCH365 LMD361:LMD365 LVZ361:LVZ365 MFV361:MFV365 MPR361:MPR365 MZN361:MZN365 NJJ361:NJJ365 NTF361:NTF365 ODB361:ODB365 OMX361:OMX365 OWT361:OWT365 PGP361:PGP365 PQL361:PQL365 QAH361:QAH365 QKD361:QKD365 QTZ361:QTZ365 RDV361:RDV365 RNR361:RNR365 RXN361:RXN365 SHJ361:SHJ365 SRF361:SRF365 TBB361:TBB365 TKX361:TKX365 TUT361:TUT365 UEP361:UEP365 UOL361:UOL365 UYH361:UYH365 VID361:VID365 VRZ361:VRZ365 WBV361:WBV365 WLR361:WLR365 JB410:JB414 SX410:SX414 ACT410:ACT414 AMP410:AMP414 AWL410:AWL414 BGH410:BGH414 BQD410:BQD414 BZZ410:BZZ414 CJV410:CJV414 CTR410:CTR414 DDN410:DDN414 DNJ410:DNJ414 DXF410:DXF414 EHB410:EHB414 EQX410:EQX414 FAT410:FAT414 FKP410:FKP414 FUL410:FUL414 GEH410:GEH414 GOD410:GOD414 GXZ410:GXZ414 HHV410:HHV414 HRR410:HRR414 IBN410:IBN414 ILJ410:ILJ414 IVF410:IVF414 JFB410:JFB414 JOX410:JOX414 JYT410:JYT414 KIP410:KIP414 KSL410:KSL414 LCH410:LCH414 LMD410:LMD414 LVZ410:LVZ414 MFV410:MFV414 MPR410:MPR414 MZN410:MZN414 NJJ410:NJJ414 NTF410:NTF414 ODB410:ODB414 OMX410:OMX414 OWT410:OWT414 PGP410:PGP414 PQL410:PQL414 QAH410:QAH414 QKD410:QKD414 QTZ410:QTZ414 RDV410:RDV414 RNR410:RNR414 RXN410:RXN414 SHJ410:SHJ414 SRF410:SRF414 TBB410:TBB414 TKX410:TKX414 TUT410:TUT414 UEP410:UEP414 UOL410:UOL414 UYH410:UYH414 VID410:VID414 VRZ410:VRZ414 WBV410:WBV414 WLR410:WLR414 WVN410:WVN414 JB443:JB447 SX443:SX447 ACT443:ACT447 AMP443:AMP447 AWL443:AWL447 BGH443:BGH447 BQD443:BQD447 BZZ443:BZZ447 CJV443:CJV447 CTR443:CTR447 DDN443:DDN447 DNJ443:DNJ447 DXF443:DXF447 EHB443:EHB447 EQX443:EQX447 FAT443:FAT447 FKP443:FKP447 FUL443:FUL447 GEH443:GEH447 GOD443:GOD447 GXZ443:GXZ447 HHV443:HHV447 HRR443:HRR447 IBN443:IBN447 ILJ443:ILJ447 IVF443:IVF447 JFB443:JFB447 JOX443:JOX447 JYT443:JYT447 KIP443:KIP447 KSL443:KSL447 LCH443:LCH447 LMD443:LMD447 LVZ443:LVZ447 MFV443:MFV447 MPR443:MPR447 MZN443:MZN447 NJJ443:NJJ447 NTF443:NTF447 ODB443:ODB447 OMX443:OMX447 OWT443:OWT447 PGP443:PGP447 PQL443:PQL447 QAH443:QAH447 QKD443:QKD447 QTZ443:QTZ447 RDV443:RDV447 RNR443:RNR447 RXN443:RXN447 SHJ443:SHJ447 SRF443:SRF447 TBB443:TBB447 TKX443:TKX447 TUT443:TUT447 UEP443:UEP447 UOL443:UOL447 UYH443:UYH447 VID443:VID447 VRZ443:VRZ447 WBV443:WBV447 WLR443:WLR447 WVN443:WVN447 JB524:JB527 SX524:SX527 ACT524:ACT527 AMP524:AMP527 AWL524:AWL527 BGH524:BGH527 BQD524:BQD527 BZZ524:BZZ527 CJV524:CJV527 CTR524:CTR527 DDN524:DDN527 DNJ524:DNJ527 DXF524:DXF527 EHB524:EHB527 EQX524:EQX527 FAT524:FAT527 FKP524:FKP527 FUL524:FUL527 GEH524:GEH527 GOD524:GOD527 GXZ524:GXZ527 HHV524:HHV527 HRR524:HRR527 IBN524:IBN527 ILJ524:ILJ527 IVF524:IVF527 JFB524:JFB527 JOX524:JOX527 JYT524:JYT527 KIP524:KIP527 KSL524:KSL527 LCH524:LCH527 LMD524:LMD527 LVZ524:LVZ527 MFV524:MFV527 MPR524:MPR527 MZN524:MZN527 NJJ524:NJJ527 NTF524:NTF527 ODB524:ODB527 OMX524:OMX527 OWT524:OWT527 PGP524:PGP527 PQL524:PQL527 QAH524:QAH527 QKD524:QKD527 QTZ524:QTZ527 RDV524:RDV527 RNR524:RNR527 RXN524:RXN527 SHJ524:SHJ527 SRF524:SRF527 TBB524:TBB527 TKX524:TKX527 TUT524:TUT527 UEP524:UEP527 UOL524:UOL527 UYH524:UYH527 VID524:VID527 VRZ524:VRZ527 WBV524:WBV527 WLR524:WLR527 WVN524:WVN527 JB507:JB511 SX507:SX511 ACT507:ACT511 AMP507:AMP511 AWL507:AWL511 BGH507:BGH511 BQD507:BQD511 BZZ507:BZZ511 CJV507:CJV511 CTR507:CTR511 DDN507:DDN511 DNJ507:DNJ511 DXF507:DXF511 EHB507:EHB511 EQX507:EQX511 FAT507:FAT511 FKP507:FKP511 FUL507:FUL511 GEH507:GEH511 GOD507:GOD511 GXZ507:GXZ511 HHV507:HHV511 HRR507:HRR511 IBN507:IBN511 ILJ507:ILJ511 IVF507:IVF511 JFB507:JFB511 JOX507:JOX511 JYT507:JYT511 KIP507:KIP511 KSL507:KSL511 LCH507:LCH511 LMD507:LMD511 LVZ507:LVZ511 MFV507:MFV511 MPR507:MPR511 MZN507:MZN511 NJJ507:NJJ511 NTF507:NTF511 ODB507:ODB511 OMX507:OMX511 OWT507:OWT511 PGP507:PGP511 PQL507:PQL511 QAH507:QAH511 QKD507:QKD511 QTZ507:QTZ511 RDV507:RDV511 RNR507:RNR511 RXN507:RXN511 SHJ507:SHJ511 SRF507:SRF511 TBB507:TBB511 TKX507:TKX511 TUT507:TUT511 UEP507:UEP511 UOL507:UOL511 UYH507:UYH511 VID507:VID511 VRZ507:VRZ511 WBV507:WBV511 WLR507:WLR511 WVN507:WVN511 JB543 SX543 ACT543 AMP543 AWL543 BGH543 BQD543 BZZ543 CJV543 CTR543 DDN543 DNJ543 DXF543 EHB543 EQX543 FAT543 FKP543 FUL543 GEH543 GOD543 GXZ543 HHV543 HRR543 IBN543 ILJ543 IVF543 JFB543 JOX543 JYT543 KIP543 KSL543 LCH543 LMD543 LVZ543 MFV543 MPR543 MZN543 NJJ543 NTF543 ODB543 OMX543 OWT543 PGP543 PQL543 QAH543 QKD543 QTZ543 RDV543 RNR543 RXN543 SHJ543 SRF543 TBB543 TKX543 TUT543 UEP543 UOL543 UYH543 VID543 VRZ543 WBV543 WLR543 WVN543 JB552 SX552 ACT552 AMP552 AWL552 BGH552 BQD552 BZZ552 CJV552 CTR552 DDN552 DNJ552 DXF552 EHB552 EQX552 FAT552 FKP552 FUL552 GEH552 GOD552 GXZ552 HHV552 HRR552 IBN552 ILJ552 IVF552 JFB552 JOX552 JYT552 KIP552 KSL552 LCH552 LMD552 LVZ552 MFV552 MPR552 MZN552 NJJ552 NTF552 ODB552 OMX552 OWT552 PGP552 PQL552 QAH552 QKD552 QTZ552 RDV552 RNR552 RXN552 SHJ552 SRF552 TBB552 TKX552 TUT552 UEP552 UOL552 UYH552 VID552 VRZ552 WBV552 WLR552 WVN552 SX582:SX586 ACT582:ACT586 AMP582:AMP586 AWL582:AWL586 BGH582:BGH586 BQD582:BQD586 BZZ582:BZZ586 CJV582:CJV586 CTR582:CTR586 DDN582:DDN586 DNJ582:DNJ586 DXF582:DXF586 EHB582:EHB586 EQX582:EQX586 FAT582:FAT586 FKP582:FKP586 FUL582:FUL586 GEH582:GEH586 GOD582:GOD586 GXZ582:GXZ586 HHV582:HHV586 HRR582:HRR586 IBN582:IBN586 ILJ582:ILJ586 IVF582:IVF586 JFB582:JFB586 JOX582:JOX586 JYT582:JYT586 KIP582:KIP586 KSL582:KSL586 LCH582:LCH586 LMD582:LMD586 LVZ582:LVZ586 MFV582:MFV586 MPR582:MPR586 MZN582:MZN586 NJJ582:NJJ586 NTF582:NTF586 ODB582:ODB586 OMX582:OMX586 OWT582:OWT586 PGP582:PGP586 PQL582:PQL586 QAH582:QAH586 QKD582:QKD586 QTZ582:QTZ586 RDV582:RDV586 RNR582:RNR586 RXN582:RXN586 SHJ582:SHJ586 SRF582:SRF586 TBB582:TBB586 TKX582:TKX586 TUT582:TUT586 UEP582:UEP586 UOL582:UOL586 UYH582:UYH586 VID582:VID586 VRZ582:VRZ586 WBV582:WBV586 WLR582:WLR586 WVN582:WVN586 JB582:JB586 SX600:SX604 ACT600:ACT604 AMP600:AMP604 AWL600:AWL604 BGH600:BGH604 BQD600:BQD604 BZZ600:BZZ604 CJV600:CJV604 CTR600:CTR604 DDN600:DDN604 DNJ600:DNJ604 DXF600:DXF604 EHB600:EHB604 EQX600:EQX604 FAT600:FAT604 FKP600:FKP604 FUL600:FUL604 GEH600:GEH604 GOD600:GOD604 GXZ600:GXZ604 HHV600:HHV604 HRR600:HRR604 IBN600:IBN604 ILJ600:ILJ604 IVF600:IVF604 JFB600:JFB604 JOX600:JOX604 JYT600:JYT604 KIP600:KIP604 KSL600:KSL604 LCH600:LCH604 LMD600:LMD604 LVZ600:LVZ604 MFV600:MFV604 MPR600:MPR604 MZN600:MZN604 NJJ600:NJJ604 NTF600:NTF604 ODB600:ODB604 OMX600:OMX604 OWT600:OWT604 PGP600:PGP604 PQL600:PQL604 QAH600:QAH604 QKD600:QKD604 QTZ600:QTZ604 RDV600:RDV604 RNR600:RNR604 RXN600:RXN604 SHJ600:SHJ604 SRF600:SRF604 TBB600:TBB604 TKX600:TKX604 TUT600:TUT604 UEP600:UEP604 UOL600:UOL604 UYH600:UYH604 VID600:VID604 VRZ600:VRZ604 WBV600:WBV604 WLR600:WLR604 WVN600:WVN604 JB600:JB604 SX653:SX663 ACT653:ACT663 AMP653:AMP663 AWL653:AWL663 BGH653:BGH663 BQD653:BQD663 BZZ653:BZZ663 CJV653:CJV663 CTR653:CTR663 DDN653:DDN663 DNJ653:DNJ663 DXF653:DXF663 EHB653:EHB663 EQX653:EQX663 FAT653:FAT663 FKP653:FKP663 FUL653:FUL663 GEH653:GEH663 GOD653:GOD663 GXZ653:GXZ663 HHV653:HHV663 HRR653:HRR663 IBN653:IBN663 ILJ653:ILJ663 IVF653:IVF663 JFB653:JFB663 JOX653:JOX663 JYT653:JYT663 KIP653:KIP663 KSL653:KSL663 LCH653:LCH663 LMD653:LMD663 LVZ653:LVZ663 MFV653:MFV663 MPR653:MPR663 MZN653:MZN663 NJJ653:NJJ663 NTF653:NTF663 ODB653:ODB663 OMX653:OMX663 OWT653:OWT663 PGP653:PGP663 PQL653:PQL663 QAH653:QAH663 QKD653:QKD663 QTZ653:QTZ663 RDV653:RDV663 RNR653:RNR663 RXN653:RXN663 SHJ653:SHJ663 SRF653:SRF663 TBB653:TBB663 TKX653:TKX663 TUT653:TUT663 UEP653:UEP663 UOL653:UOL663 UYH653:UYH663 VID653:VID663 VRZ653:VRZ663 WBV653:WBV663 WLR653:WLR663 WVN653:WVN663" xr:uid="{00000000-0002-0000-0000-000000000000}"/>
    <dataValidation type="list" allowBlank="1" showInputMessage="1" showErrorMessage="1" sqref="JC323:JC325 UOM653:UOM663 UEQ653:UEQ663 TUU653:TUU663 TKY653:TKY663 TBC653:TBC663 SRG653:SRG663 SHK653:SHK663 RXO653:RXO663 RNS653:RNS663 RDW653:RDW663 QUA653:QUA663 QKE653:QKE663 QAI653:QAI663 PQM653:PQM663 PGQ653:PGQ663 OWU653:OWU663 OMY653:OMY663 ODC653:ODC663 NTG653:NTG663 NJK653:NJK663 MZO653:MZO663 MPS653:MPS663 MFW653:MFW663 LWA653:LWA663 LME653:LME663 LCI653:LCI663 KSM653:KSM663 KIQ653:KIQ663 JYU653:JYU663 JOY653:JOY663 JFC653:JFC663 IVG653:IVG663 ILK653:ILK663 IBO653:IBO663 HRS653:HRS663 HHW653:HHW663 GYA653:GYA663 GOE653:GOE663 GEI653:GEI663 FUM653:FUM663 FKQ653:FKQ663 FAU653:FAU663 EQY653:EQY663 EHC653:EHC663 DXG653:DXG663 DNK653:DNK663 DDO653:DDO663 CTS653:CTS663 CJW653:CJW663 CAA653:CAA663 BQE653:BQE663 BGI653:BGI663 AWM653:AWM663 AMQ653:AMQ663 ACU653:ACU663 SY653:SY663 JC653:JC663 WVO653:WVO663 WLS653:WLS663 WBW653:WBW663 VSA653:VSA663 VIE653:VIE663 UYI653:UYI663 UOM600:UOM604 UEQ600:UEQ604 TUU600:TUU604 TKY600:TKY604 TBC600:TBC604 SRG600:SRG604 SHK600:SHK604 RXO600:RXO604 RNS600:RNS604 RDW600:RDW604 QUA600:QUA604 QKE600:QKE604 QAI600:QAI604 PQM600:PQM604 PGQ600:PGQ604 OWU600:OWU604 OMY600:OMY604 ODC600:ODC604 NTG600:NTG604 NJK600:NJK604 MZO600:MZO604 MPS600:MPS604 MFW600:MFW604 LWA600:LWA604 LME600:LME604 LCI600:LCI604 KSM600:KSM604 KIQ600:KIQ604 JYU600:JYU604 JOY600:JOY604 JFC600:JFC604 IVG600:IVG604 ILK600:ILK604 IBO600:IBO604 HRS600:HRS604 HHW600:HHW604 GYA600:GYA604 GOE600:GOE604 GEI600:GEI604 FUM600:FUM604 FKQ600:FKQ604 FAU600:FAU604 EQY600:EQY604 EHC600:EHC604 DXG600:DXG604 DNK600:DNK604 DDO600:DDO604 CTS600:CTS604 CJW600:CJW604 CAA600:CAA604 BQE600:BQE604 BGI600:BGI604 AWM600:AWM604 AMQ600:AMQ604 ACU600:ACU604 SY600:SY604 JC600:JC604 WVO600:WVO604 WLS600:WLS604 WBW600:WBW604 VSA600:VSA604 VIE600:VIE604 UYI600:UYI604 UYI582:UYI586 UOM582:UOM586 UEQ582:UEQ586 TUU582:TUU586 TKY582:TKY586 TBC582:TBC586 SRG582:SRG586 SHK582:SHK586 RXO582:RXO586 RNS582:RNS586 RDW582:RDW586 QUA582:QUA586 QKE582:QKE586 QAI582:QAI586 PQM582:PQM586 PGQ582:PGQ586 OWU582:OWU586 OMY582:OMY586 ODC582:ODC586 NTG582:NTG586 NJK582:NJK586 MZO582:MZO586 MPS582:MPS586 MFW582:MFW586 LWA582:LWA586 LME582:LME586 LCI582:LCI586 KSM582:KSM586 KIQ582:KIQ586 JYU582:JYU586 JOY582:JOY586 JFC582:JFC586 IVG582:IVG586 ILK582:ILK586 IBO582:IBO586 HRS582:HRS586 HHW582:HHW586 GYA582:GYA586 GOE582:GOE586 GEI582:GEI586 FUM582:FUM586 FKQ582:FKQ586 FAU582:FAU586 EQY582:EQY586 EHC582:EHC586 DXG582:DXG586 DNK582:DNK586 DDO582:DDO586 CTS582:CTS586 CJW582:CJW586 CAA582:CAA586 BQE582:BQE586 BGI582:BGI586 AWM582:AWM586 AMQ582:AMQ586 ACU582:ACU586 SY582:SY586 JC582:JC586 WVO582:WVO586 WLS582:WLS586 WBW582:WBW586 VSA582:VSA586 VIE582:VIE586 UYI552 UOM552 UEQ552 TUU552 TKY552 TBC552 SRG552 SHK552 RXO552 RNS552 RDW552 QUA552 QKE552 QAI552 PQM552 PGQ552 OWU552 OMY552 ODC552 NTG552 NJK552 MZO552 MPS552 MFW552 LWA552 LME552 LCI552 KSM552 KIQ552 JYU552 JOY552 JFC552 IVG552 ILK552 IBO552 HRS552 HHW552 GYA552 GOE552 GEI552 FUM552 FKQ552 FAU552 EQY552 EHC552 DXG552 DNK552 DDO552 CTS552 CJW552 CAA552 BQE552 BGI552 AWM552 AMQ552 ACU552 SY552 JC552 WVO552 WLS552 WBW552 VSA552 VIE552 VIE543 UYI543 UOM543 UEQ543 TUU543 TKY543 TBC543 SRG543 SHK543 RXO543 RNS543 RDW543 QUA543 QKE543 QAI543 PQM543 PGQ543 OWU543 OMY543 ODC543 NTG543 NJK543 MZO543 MPS543 MFW543 LWA543 LME543 LCI543 KSM543 KIQ543 JYU543 JOY543 JFC543 IVG543 ILK543 IBO543 HRS543 HHW543 GYA543 GOE543 GEI543 FUM543 FKQ543 FAU543 EQY543 EHC543 DXG543 DNK543 DDO543 CTS543 CJW543 CAA543 BQE543 BGI543 AWM543 AMQ543 ACU543 SY543 JC543 WVO543 WLS543 WBW543 VSA543 VIE507:VIE511 UYI507:UYI511 UOM507:UOM511 UEQ507:UEQ511 TUU507:TUU511 TKY507:TKY511 TBC507:TBC511 SRG507:SRG511 SHK507:SHK511 RXO507:RXO511 RNS507:RNS511 RDW507:RDW511 QUA507:QUA511 QKE507:QKE511 QAI507:QAI511 PQM507:PQM511 PGQ507:PGQ511 OWU507:OWU511 OMY507:OMY511 ODC507:ODC511 NTG507:NTG511 NJK507:NJK511 MZO507:MZO511 MPS507:MPS511 MFW507:MFW511 LWA507:LWA511 LME507:LME511 LCI507:LCI511 KSM507:KSM511 KIQ507:KIQ511 JYU507:JYU511 JOY507:JOY511 JFC507:JFC511 IVG507:IVG511 ILK507:ILK511 IBO507:IBO511 HRS507:HRS511 HHW507:HHW511 GYA507:GYA511 GOE507:GOE511 GEI507:GEI511 FUM507:FUM511 FKQ507:FKQ511 FAU507:FAU511 EQY507:EQY511 EHC507:EHC511 DXG507:DXG511 DNK507:DNK511 DDO507:DDO511 CTS507:CTS511 CJW507:CJW511 CAA507:CAA511 BQE507:BQE511 BGI507:BGI511 AWM507:AWM511 AMQ507:AMQ511 ACU507:ACU511 SY507:SY511 JC507:JC511 WVO507:WVO511 WLS507:WLS511 WBW507:WBW511 VSA507:VSA511 VSA524:VSA527 VIE524:VIE527 UYI524:UYI527 UOM524:UOM527 UEQ524:UEQ527 TUU524:TUU527 TKY524:TKY527 TBC524:TBC527 SRG524:SRG527 SHK524:SHK527 RXO524:RXO527 RNS524:RNS527 RDW524:RDW527 QUA524:QUA527 QKE524:QKE527 QAI524:QAI527 PQM524:PQM527 PGQ524:PGQ527 OWU524:OWU527 OMY524:OMY527 ODC524:ODC527 NTG524:NTG527 NJK524:NJK527 MZO524:MZO527 MPS524:MPS527 MFW524:MFW527 LWA524:LWA527 LME524:LME527 LCI524:LCI527 KSM524:KSM527 KIQ524:KIQ527 JYU524:JYU527 JOY524:JOY527 JFC524:JFC527 IVG524:IVG527 ILK524:ILK527 IBO524:IBO527 HRS524:HRS527 HHW524:HHW527 GYA524:GYA527 GOE524:GOE527 GEI524:GEI527 FUM524:FUM527 FKQ524:FKQ527 FAU524:FAU527 EQY524:EQY527 EHC524:EHC527 DXG524:DXG527 DNK524:DNK527 DDO524:DDO527 CTS524:CTS527 CJW524:CJW527 CAA524:CAA527 BQE524:BQE527 BGI524:BGI527 AWM524:AWM527 AMQ524:AMQ527 ACU524:ACU527 SY524:SY527 JC524:JC527 WVO524:WVO527 WLS524:WLS527 WBW524:WBW527 WBW443:WBW447 VSA443:VSA447 VIE443:VIE447 UYI443:UYI447 UOM443:UOM447 UEQ443:UEQ447 TUU443:TUU447 TKY443:TKY447 TBC443:TBC447 SRG443:SRG447 SHK443:SHK447 RXO443:RXO447 RNS443:RNS447 RDW443:RDW447 QUA443:QUA447 QKE443:QKE447 QAI443:QAI447 PQM443:PQM447 PGQ443:PGQ447 OWU443:OWU447 OMY443:OMY447 ODC443:ODC447 NTG443:NTG447 NJK443:NJK447 MZO443:MZO447 MPS443:MPS447 MFW443:MFW447 LWA443:LWA447 LME443:LME447 LCI443:LCI447 KSM443:KSM447 KIQ443:KIQ447 JYU443:JYU447 JOY443:JOY447 JFC443:JFC447 IVG443:IVG447 ILK443:ILK447 IBO443:IBO447 HRS443:HRS447 HHW443:HHW447 GYA443:GYA447 GOE443:GOE447 GEI443:GEI447 FUM443:FUM447 FKQ443:FKQ447 FAU443:FAU447 EQY443:EQY447 EHC443:EHC447 DXG443:DXG447 DNK443:DNK447 DDO443:DDO447 CTS443:CTS447 CJW443:CJW447 CAA443:CAA447 BQE443:BQE447 BGI443:BGI447 AWM443:AWM447 AMQ443:AMQ447 ACU443:ACU447 SY443:SY447 JC443:JC447 WVO443:WVO447 WLS443:WLS447 WLS410:WLS414 WBW410:WBW414 VSA410:VSA414 VIE410:VIE414 UYI410:UYI414 UOM410:UOM414 UEQ410:UEQ414 TUU410:TUU414 TKY410:TKY414 TBC410:TBC414 SRG410:SRG414 SHK410:SHK414 RXO410:RXO414 RNS410:RNS414 RDW410:RDW414 QUA410:QUA414 QKE410:QKE414 QAI410:QAI414 PQM410:PQM414 PGQ410:PGQ414 OWU410:OWU414 OMY410:OMY414 ODC410:ODC414 NTG410:NTG414 NJK410:NJK414 MZO410:MZO414 MPS410:MPS414 MFW410:MFW414 LWA410:LWA414 LME410:LME414 LCI410:LCI414 KSM410:KSM414 KIQ410:KIQ414 JYU410:JYU414 JOY410:JOY414 JFC410:JFC414 IVG410:IVG414 ILK410:ILK414 IBO410:IBO414 HRS410:HRS414 HHW410:HHW414 GYA410:GYA414 GOE410:GOE414 GEI410:GEI414 FUM410:FUM414 FKQ410:FKQ414 FAU410:FAU414 EQY410:EQY414 EHC410:EHC414 DXG410:DXG414 DNK410:DNK414 DDO410:DDO414 CTS410:CTS414 CJW410:CJW414 CAA410:CAA414 BQE410:BQE414 BGI410:BGI414 AWM410:AWM414 AMQ410:AMQ414 ACU410:ACU414 SY410:SY414 JC410:JC414 WVO410:WVO414 WLS361:WLS365 WBW361:WBW365 VSA361:VSA365 VIE361:VIE365 UYI361:UYI365 UOM361:UOM365 UEQ361:UEQ365 TUU361:TUU365 TKY361:TKY365 TBC361:TBC365 SRG361:SRG365 SHK361:SHK365 RXO361:RXO365 RNS361:RNS365 RDW361:RDW365 QUA361:QUA365 QKE361:QKE365 QAI361:QAI365 PQM361:PQM365 PGQ361:PGQ365 OWU361:OWU365 OMY361:OMY365 ODC361:ODC365 NTG361:NTG365 NJK361:NJK365 MZO361:MZO365 MPS361:MPS365 MFW361:MFW365 LWA361:LWA365 LME361:LME365 LCI361:LCI365 KSM361:KSM365 KIQ361:KIQ365 JYU361:JYU365 JOY361:JOY365 JFC361:JFC365 IVG361:IVG365 ILK361:ILK365 IBO361:IBO365 HRS361:HRS365 HHW361:HHW365 GYA361:GYA365 GOE361:GOE365 GEI361:GEI365 FUM361:FUM365 FKQ361:FKQ365 FAU361:FAU365 EQY361:EQY365 EHC361:EHC365 DXG361:DXG365 DNK361:DNK365 DDO361:DDO365 CTS361:CTS365 CJW361:CJW365 CAA361:CAA365 BQE361:BQE365 BGI361:BGI365 AWM361:AWM365 AMQ361:AMQ365 ACU361:ACU365 SY361:SY365 JC361:JC365 WVO361:WVO365 WVO110 WLS110 WBW110 VSA110 VIE110 UYI110 UOM110 UEQ110 TUU110 TKY110 TBC110 SRG110 SHK110 RXO110 RNS110 RDW110 QUA110 QKE110 QAI110 PQM110 PGQ110 OWU110 OMY110 ODC110 NTG110 NJK110 MZO110 MPS110 MFW110 LWA110 LME110 LCI110 KSM110 KIQ110 JYU110 JOY110 JFC110 IVG110 ILK110 IBO110 HRS110 HHW110 GYA110 GOE110 GEI110 FUM110 FKQ110 FAU110 EQY110 EHC110 DXG110 DNK110 DDO110 CTS110 CJW110 CAA110 BQE110 BGI110 AWM110 AMQ110 ACU110 SY110 JC110 WVO100 WLS100 WBW100 VSA100 VIE100 UYI100 UOM100 UEQ100 TUU100 TKY100 TBC100 SRG100 SHK100 RXO100 RNS100 RDW100 QUA100 QKE100 QAI100 PQM100 PGQ100 OWU100 OMY100 ODC100 NTG100 NJK100 MZO100 MPS100 MFW100 LWA100 LME100 LCI100 KSM100 KIQ100 JYU100 JOY100 JFC100 IVG100 ILK100 IBO100 HRS100 HHW100 GYA100 GOE100 GEI100 FUM100 FKQ100 FAU100 EQY100 EHC100 DXG100 DNK100 DDO100 CTS100 CJW100 CAA100 BQE100 BGI100 AWM100 AMQ100 ACU100 SY100 JC100 WVO323:WVO325 WLS323:WLS325 WBW323:WBW325 VSA323:VSA325 VIE323:VIE325 UYI323:UYI325 UOM323:UOM325 UEQ323:UEQ325 TUU323:TUU325 TKY323:TKY325 TBC323:TBC325 SRG323:SRG325 SHK323:SHK325 RXO323:RXO325 RNS323:RNS325 RDW323:RDW325 QUA323:QUA325 QKE323:QKE325 QAI323:QAI325 PQM323:PQM325 PGQ323:PGQ325 OWU323:OWU325 OMY323:OMY325 ODC323:ODC325 NTG323:NTG325 NJK323:NJK325 MZO323:MZO325 MPS323:MPS325 MFW323:MFW325 LWA323:LWA325 LME323:LME325 LCI323:LCI325 KSM323:KSM325 KIQ323:KIQ325 JYU323:JYU325 JOY323:JOY325 JFC323:JFC325 IVG323:IVG325 ILK323:ILK325 IBO323:IBO325 HRS323:HRS325 HHW323:HHW325 GYA323:GYA325 GOE323:GOE325 GEI323:GEI325 FUM323:FUM325 FKQ323:FKQ325 FAU323:FAU325 EQY323:EQY325 EHC323:EHC325 DXG323:DXG325 DNK323:DNK325 DDO323:DDO325 CTS323:CTS325 CJW323:CJW325 CAA323:CAA325 BQE323:BQE325 BGI323:BGI325 AWM323:AWM325 AMQ323:AMQ325 ACU323:ACU325 SY323:SY325 IW323:IY325 SS323:SU325 ACO323:ACQ325 AMK323:AMM325 AWG323:AWI325 BGC323:BGE325 BPY323:BQA325 BZU323:BZW325 CJQ323:CJS325 CTM323:CTO325 DDI323:DDK325 DNE323:DNG325 DXA323:DXC325 EGW323:EGY325 EQS323:EQU325 FAO323:FAQ325 FKK323:FKM325 FUG323:FUI325 GEC323:GEE325 GNY323:GOA325 GXU323:GXW325 HHQ323:HHS325 HRM323:HRO325 IBI323:IBK325 ILE323:ILG325 IVA323:IVC325 JEW323:JEY325 JOS323:JOU325 JYO323:JYQ325 KIK323:KIM325 KSG323:KSI325 LCC323:LCE325 LLY323:LMA325 LVU323:LVW325 MFQ323:MFS325 MPM323:MPO325 MZI323:MZK325 NJE323:NJG325 NTA323:NTC325 OCW323:OCY325 OMS323:OMU325 OWO323:OWQ325 PGK323:PGM325 PQG323:PQI325 QAC323:QAE325 QJY323:QKA325 QTU323:QTW325 RDQ323:RDS325 RNM323:RNO325 RXI323:RXK325 SHE323:SHG325 SRA323:SRC325 TAW323:TAY325 TKS323:TKU325 TUO323:TUQ325 UEK323:UEM325 UOG323:UOI325 UYC323:UYE325 VHY323:VIA325 VRU323:VRW325 WBQ323:WBS325 WLM323:WLO325 WVI323:WVK325 IW100:IY100 SS100:SU100 ACO100:ACQ100 AMK100:AMM100 AWG100:AWI100 BGC100:BGE100 BPY100:BQA100 BZU100:BZW100 CJQ100:CJS100 CTM100:CTO100 DDI100:DDK100 DNE100:DNG100 DXA100:DXC100 EGW100:EGY100 EQS100:EQU100 FAO100:FAQ100 FKK100:FKM100 FUG100:FUI100 GEC100:GEE100 GNY100:GOA100 GXU100:GXW100 HHQ100:HHS100 HRM100:HRO100 IBI100:IBK100 ILE100:ILG100 IVA100:IVC100 JEW100:JEY100 JOS100:JOU100 JYO100:JYQ100 KIK100:KIM100 KSG100:KSI100 LCC100:LCE100 LLY100:LMA100 LVU100:LVW100 MFQ100:MFS100 MPM100:MPO100 MZI100:MZK100 NJE100:NJG100 NTA100:NTC100 OCW100:OCY100 OMS100:OMU100 OWO100:OWQ100 PGK100:PGM100 PQG100:PQI100 QAC100:QAE100 QJY100:QKA100 QTU100:QTW100 RDQ100:RDS100 RNM100:RNO100 RXI100:RXK100 SHE100:SHG100 SRA100:SRC100 TAW100:TAY100 TKS100:TKU100 TUO100:TUQ100 UEK100:UEM100 UOG100:UOI100 UYC100:UYE100 VHY100:VIA100 VRU100:VRW100 WBQ100:WBS100 WLM100:WLO100 WVI100:WVK100 IW110:IY110 SS110:SU110 ACO110:ACQ110 AMK110:AMM110 AWG110:AWI110 BGC110:BGE110 BPY110:BQA110 BZU110:BZW110 CJQ110:CJS110 CTM110:CTO110 DDI110:DDK110 DNE110:DNG110 DXA110:DXC110 EGW110:EGY110 EQS110:EQU110 FAO110:FAQ110 FKK110:FKM110 FUG110:FUI110 GEC110:GEE110 GNY110:GOA110 GXU110:GXW110 HHQ110:HHS110 HRM110:HRO110 IBI110:IBK110 ILE110:ILG110 IVA110:IVC110 JEW110:JEY110 JOS110:JOU110 JYO110:JYQ110 KIK110:KIM110 KSG110:KSI110 LCC110:LCE110 LLY110:LMA110 LVU110:LVW110 MFQ110:MFS110 MPM110:MPO110 MZI110:MZK110 NJE110:NJG110 NTA110:NTC110 OCW110:OCY110 OMS110:OMU110 OWO110:OWQ110 PGK110:PGM110 PQG110:PQI110 QAC110:QAE110 QJY110:QKA110 QTU110:QTW110 RDQ110:RDS110 RNM110:RNO110 RXI110:RXK110 SHE110:SHG110 SRA110:SRC110 TAW110:TAY110 TKS110:TKU110 TUO110:TUQ110 UEK110:UEM110 UOG110:UOI110 UYC110:UYE110 VHY110:VIA110 VRU110:VRW110 WBQ110:WBS110 WLM110:WLO110 WVI110:WVK110 WVI361:WVK365 IW361:IY365 SS361:SU365 ACO361:ACQ365 AMK361:AMM365 AWG361:AWI365 BGC361:BGE365 BPY361:BQA365 BZU361:BZW365 CJQ361:CJS365 CTM361:CTO365 DDI361:DDK365 DNE361:DNG365 DXA361:DXC365 EGW361:EGY365 EQS361:EQU365 FAO361:FAQ365 FKK361:FKM365 FUG361:FUI365 GEC361:GEE365 GNY361:GOA365 GXU361:GXW365 HHQ361:HHS365 HRM361:HRO365 IBI361:IBK365 ILE361:ILG365 IVA361:IVC365 JEW361:JEY365 JOS361:JOU365 JYO361:JYQ365 KIK361:KIM365 KSG361:KSI365 LCC361:LCE365 LLY361:LMA365 LVU361:LVW365 MFQ361:MFS365 MPM361:MPO365 MZI361:MZK365 NJE361:NJG365 NTA361:NTC365 OCW361:OCY365 OMS361:OMU365 OWO361:OWQ365 PGK361:PGM365 PQG361:PQI365 QAC361:QAE365 QJY361:QKA365 QTU361:QTW365 RDQ361:RDS365 RNM361:RNO365 RXI361:RXK365 SHE361:SHG365 SRA361:SRC365 TAW361:TAY365 TKS361:TKU365 TUO361:TUQ365 UEK361:UEM365 UOG361:UOI365 UYC361:UYE365 VHY361:VIA365 VRU361:VRW365 WBQ361:WBS365 WLM361:WLO365 WVI410:WVK414 IW410:IY414 SS410:SU414 ACO410:ACQ414 AMK410:AMM414 AWG410:AWI414 BGC410:BGE414 BPY410:BQA414 BZU410:BZW414 CJQ410:CJS414 CTM410:CTO414 DDI410:DDK414 DNE410:DNG414 DXA410:DXC414 EGW410:EGY414 EQS410:EQU414 FAO410:FAQ414 FKK410:FKM414 FUG410:FUI414 GEC410:GEE414 GNY410:GOA414 GXU410:GXW414 HHQ410:HHS414 HRM410:HRO414 IBI410:IBK414 ILE410:ILG414 IVA410:IVC414 JEW410:JEY414 JOS410:JOU414 JYO410:JYQ414 KIK410:KIM414 KSG410:KSI414 LCC410:LCE414 LLY410:LMA414 LVU410:LVW414 MFQ410:MFS414 MPM410:MPO414 MZI410:MZK414 NJE410:NJG414 NTA410:NTC414 OCW410:OCY414 OMS410:OMU414 OWO410:OWQ414 PGK410:PGM414 PQG410:PQI414 QAC410:QAE414 QJY410:QKA414 QTU410:QTW414 RDQ410:RDS414 RNM410:RNO414 RXI410:RXK414 SHE410:SHG414 SRA410:SRC414 TAW410:TAY414 TKS410:TKU414 TUO410:TUQ414 UEK410:UEM414 UOG410:UOI414 UYC410:UYE414 VHY410:VIA414 VRU410:VRW414 WBQ410:WBS414 WLM410:WLO414 WLM443:WLO447 WVI443:WVK447 IW443:IY447 SS443:SU447 ACO443:ACQ447 AMK443:AMM447 AWG443:AWI447 BGC443:BGE447 BPY443:BQA447 BZU443:BZW447 CJQ443:CJS447 CTM443:CTO447 DDI443:DDK447 DNE443:DNG447 DXA443:DXC447 EGW443:EGY447 EQS443:EQU447 FAO443:FAQ447 FKK443:FKM447 FUG443:FUI447 GEC443:GEE447 GNY443:GOA447 GXU443:GXW447 HHQ443:HHS447 HRM443:HRO447 IBI443:IBK447 ILE443:ILG447 IVA443:IVC447 JEW443:JEY447 JOS443:JOU447 JYO443:JYQ447 KIK443:KIM447 KSG443:KSI447 LCC443:LCE447 LLY443:LMA447 LVU443:LVW447 MFQ443:MFS447 MPM443:MPO447 MZI443:MZK447 NJE443:NJG447 NTA443:NTC447 OCW443:OCY447 OMS443:OMU447 OWO443:OWQ447 PGK443:PGM447 PQG443:PQI447 QAC443:QAE447 QJY443:QKA447 QTU443:QTW447 RDQ443:RDS447 RNM443:RNO447 RXI443:RXK447 SHE443:SHG447 SRA443:SRC447 TAW443:TAY447 TKS443:TKU447 TUO443:TUQ447 UEK443:UEM447 UOG443:UOI447 UYC443:UYE447 VHY443:VIA447 VRU443:VRW447 WBQ443:WBS447 WBQ524:WBS527 WLM524:WLO527 WVI524:WVK527 IW524:IY527 SS524:SU527 ACO524:ACQ527 AMK524:AMM527 AWG524:AWI527 BGC524:BGE527 BPY524:BQA527 BZU524:BZW527 CJQ524:CJS527 CTM524:CTO527 DDI524:DDK527 DNE524:DNG527 DXA524:DXC527 EGW524:EGY527 EQS524:EQU527 FAO524:FAQ527 FKK524:FKM527 FUG524:FUI527 GEC524:GEE527 GNY524:GOA527 GXU524:GXW527 HHQ524:HHS527 HRM524:HRO527 IBI524:IBK527 ILE524:ILG527 IVA524:IVC527 JEW524:JEY527 JOS524:JOU527 JYO524:JYQ527 KIK524:KIM527 KSG524:KSI527 LCC524:LCE527 LLY524:LMA527 LVU524:LVW527 MFQ524:MFS527 MPM524:MPO527 MZI524:MZK527 NJE524:NJG527 NTA524:NTC527 OCW524:OCY527 OMS524:OMU527 OWO524:OWQ527 PGK524:PGM527 PQG524:PQI527 QAC524:QAE527 QJY524:QKA527 QTU524:QTW527 RDQ524:RDS527 RNM524:RNO527 RXI524:RXK527 SHE524:SHG527 SRA524:SRC527 TAW524:TAY527 TKS524:TKU527 TUO524:TUQ527 UEK524:UEM527 UOG524:UOI527 UYC524:UYE527 VHY524:VIA527 VRU524:VRW527 VRU507:VRW511 WBQ507:WBS511 WLM507:WLO511 WVI507:WVK511 IW507:IY511 SS507:SU511 ACO507:ACQ511 AMK507:AMM511 AWG507:AWI511 BGC507:BGE511 BPY507:BQA511 BZU507:BZW511 CJQ507:CJS511 CTM507:CTO511 DDI507:DDK511 DNE507:DNG511 DXA507:DXC511 EGW507:EGY511 EQS507:EQU511 FAO507:FAQ511 FKK507:FKM511 FUG507:FUI511 GEC507:GEE511 GNY507:GOA511 GXU507:GXW511 HHQ507:HHS511 HRM507:HRO511 IBI507:IBK511 ILE507:ILG511 IVA507:IVC511 JEW507:JEY511 JOS507:JOU511 JYO507:JYQ511 KIK507:KIM511 KSG507:KSI511 LCC507:LCE511 LLY507:LMA511 LVU507:LVW511 MFQ507:MFS511 MPM507:MPO511 MZI507:MZK511 NJE507:NJG511 NTA507:NTC511 OCW507:OCY511 OMS507:OMU511 OWO507:OWQ511 PGK507:PGM511 PQG507:PQI511 QAC507:QAE511 QJY507:QKA511 QTU507:QTW511 RDQ507:RDS511 RNM507:RNO511 RXI507:RXK511 SHE507:SHG511 SRA507:SRC511 TAW507:TAY511 TKS507:TKU511 TUO507:TUQ511 UEK507:UEM511 UOG507:UOI511 UYC507:UYE511 VHY507:VIA511 VRU543:VRW543 WBQ543:WBS543 WLM543:WLO543 WVI543:WVK543 IW543:IY543 SS543:SU543 ACO543:ACQ543 AMK543:AMM543 AWG543:AWI543 BGC543:BGE543 BPY543:BQA543 BZU543:BZW543 CJQ543:CJS543 CTM543:CTO543 DDI543:DDK543 DNE543:DNG543 DXA543:DXC543 EGW543:EGY543 EQS543:EQU543 FAO543:FAQ543 FKK543:FKM543 FUG543:FUI543 GEC543:GEE543 GNY543:GOA543 GXU543:GXW543 HHQ543:HHS543 HRM543:HRO543 IBI543:IBK543 ILE543:ILG543 IVA543:IVC543 JEW543:JEY543 JOS543:JOU543 JYO543:JYQ543 KIK543:KIM543 KSG543:KSI543 LCC543:LCE543 LLY543:LMA543 LVU543:LVW543 MFQ543:MFS543 MPM543:MPO543 MZI543:MZK543 NJE543:NJG543 NTA543:NTC543 OCW543:OCY543 OMS543:OMU543 OWO543:OWQ543 PGK543:PGM543 PQG543:PQI543 QAC543:QAE543 QJY543:QKA543 QTU543:QTW543 RDQ543:RDS543 RNM543:RNO543 RXI543:RXK543 SHE543:SHG543 SRA543:SRC543 TAW543:TAY543 TKS543:TKU543 TUO543:TUQ543 UEK543:UEM543 UOG543:UOI543 UYC543:UYE543 VHY543:VIA543 VHY552:VIA552 VRU552:VRW552 WBQ552:WBS552 WLM552:WLO552 WVI552:WVK552 IW552:IY552 SS552:SU552 ACO552:ACQ552 AMK552:AMM552 AWG552:AWI552 BGC552:BGE552 BPY552:BQA552 BZU552:BZW552 CJQ552:CJS552 CTM552:CTO552 DDI552:DDK552 DNE552:DNG552 DXA552:DXC552 EGW552:EGY552 EQS552:EQU552 FAO552:FAQ552 FKK552:FKM552 FUG552:FUI552 GEC552:GEE552 GNY552:GOA552 GXU552:GXW552 HHQ552:HHS552 HRM552:HRO552 IBI552:IBK552 ILE552:ILG552 IVA552:IVC552 JEW552:JEY552 JOS552:JOU552 JYO552:JYQ552 KIK552:KIM552 KSG552:KSI552 LCC552:LCE552 LLY552:LMA552 LVU552:LVW552 MFQ552:MFS552 MPM552:MPO552 MZI552:MZK552 NJE552:NJG552 NTA552:NTC552 OCW552:OCY552 OMS552:OMU552 OWO552:OWQ552 PGK552:PGM552 PQG552:PQI552 QAC552:QAE552 QJY552:QKA552 QTU552:QTW552 RDQ552:RDS552 RNM552:RNO552 RXI552:RXK552 SHE552:SHG552 SRA552:SRC552 TAW552:TAY552 TKS552:TKU552 TUO552:TUQ552 UEK552:UEM552 UOG552:UOI552 UYC552:UYE552 VHY582:VIA586 VRU582:VRW586 WBQ582:WBS586 WLM582:WLO586 WVI582:WVK586 IW582:IY586 SS582:SU586 ACO582:ACQ586 AMK582:AMM586 AWG582:AWI586 BGC582:BGE586 BPY582:BQA586 BZU582:BZW586 CJQ582:CJS586 CTM582:CTO586 DDI582:DDK586 DNE582:DNG586 DXA582:DXC586 EGW582:EGY586 EQS582:EQU586 FAO582:FAQ586 FKK582:FKM586 FUG582:FUI586 GEC582:GEE586 GNY582:GOA586 GXU582:GXW586 HHQ582:HHS586 HRM582:HRO586 IBI582:IBK586 ILE582:ILG586 IVA582:IVC586 JEW582:JEY586 JOS582:JOU586 JYO582:JYQ586 KIK582:KIM586 KSG582:KSI586 LCC582:LCE586 LLY582:LMA586 LVU582:LVW586 MFQ582:MFS586 MPM582:MPO586 MZI582:MZK586 NJE582:NJG586 NTA582:NTC586 OCW582:OCY586 OMS582:OMU586 OWO582:OWQ586 PGK582:PGM586 PQG582:PQI586 QAC582:QAE586 QJY582:QKA586 QTU582:QTW586 RDQ582:RDS586 RNM582:RNO586 RXI582:RXK586 SHE582:SHG586 SRA582:SRC586 TAW582:TAY586 TKS582:TKU586 TUO582:TUQ586 UEK582:UEM586 UOG582:UOI586 UYC582:UYE586 UYC600:UYE604 VHY600:VIA604 VRU600:VRW604 WBQ600:WBS604 WLM600:WLO604 WVI600:WVK604 IW600:IY604 SS600:SU604 ACO600:ACQ604 AMK600:AMM604 AWG600:AWI604 BGC600:BGE604 BPY600:BQA604 BZU600:BZW604 CJQ600:CJS604 CTM600:CTO604 DDI600:DDK604 DNE600:DNG604 DXA600:DXC604 EGW600:EGY604 EQS600:EQU604 FAO600:FAQ604 FKK600:FKM604 FUG600:FUI604 GEC600:GEE604 GNY600:GOA604 GXU600:GXW604 HHQ600:HHS604 HRM600:HRO604 IBI600:IBK604 ILE600:ILG604 IVA600:IVC604 JEW600:JEY604 JOS600:JOU604 JYO600:JYQ604 KIK600:KIM604 KSG600:KSI604 LCC600:LCE604 LLY600:LMA604 LVU600:LVW604 MFQ600:MFS604 MPM600:MPO604 MZI600:MZK604 NJE600:NJG604 NTA600:NTC604 OCW600:OCY604 OMS600:OMU604 OWO600:OWQ604 PGK600:PGM604 PQG600:PQI604 QAC600:QAE604 QJY600:QKA604 QTU600:QTW604 RDQ600:RDS604 RNM600:RNO604 RXI600:RXK604 SHE600:SHG604 SRA600:SRC604 TAW600:TAY604 TKS600:TKU604 TUO600:TUQ604 UEK600:UEM604 UOG600:UOI604 UYC653:UYE663 VHY653:VIA663 VRU653:VRW663 WBQ653:WBS663 WLM653:WLO663 WVI653:WVK663 IW653:IY663 SS653:SU663 ACO653:ACQ663 AMK653:AMM663 AWG653:AWI663 BGC653:BGE663 BPY653:BQA663 BZU653:BZW663 CJQ653:CJS663 CTM653:CTO663 DDI653:DDK663 DNE653:DNG663 DXA653:DXC663 EGW653:EGY663 EQS653:EQU663 FAO653:FAQ663 FKK653:FKM663 FUG653:FUI663 GEC653:GEE663 GNY653:GOA663 GXU653:GXW663 HHQ653:HHS663 HRM653:HRO663 IBI653:IBK663 ILE653:ILG663 IVA653:IVC663 JEW653:JEY663 JOS653:JOU663 JYO653:JYQ663 KIK653:KIM663 KSG653:KSI663 LCC653:LCE663 LLY653:LMA663 LVU653:LVW663 MFQ653:MFS663 MPM653:MPO663 MZI653:MZK663 NJE653:NJG663 NTA653:NTC663 OCW653:OCY663 OMS653:OMU663 OWO653:OWQ663 PGK653:PGM663 PQG653:PQI663 QAC653:QAE663 QJY653:QKA663 QTU653:QTW663 RDQ653:RDS663 RNM653:RNO663 RXI653:RXK663 SHE653:SHG663 SRA653:SRC663 TAW653:TAY663 TKS653:TKU663 TUO653:TUQ663 UEK653:UEM663 UOG653:UOI663 A683:C683 G683 G579:G590 G599:G608 A524:C532 A93:C278 G524:G532 A474:C475 G474:G475 G459:G465 A459:C465 G287:G327 A287:C327 G336:G366 A336:C366 G495:G515 A495:C515 G484:G487 A484:C487 A489:C493 C579:C592 A648:B665 A599:B608 A579:B590 A425:C450 A73:C87 G73:G87 G93:G278 A371:C419 A617:C626 C627 A628:C642 G371:G450 C599:C616 G617:G665 A534:C570 G534:G570 G489:G493 C643:C670 C672:C681" xr:uid="{00000000-0002-0000-0000-000001000000}">
      <formula1>#REF!</formula1>
    </dataValidation>
    <dataValidation allowBlank="1" showInputMessage="1" showErrorMessage="1" promptTitle="小分類ファイル名" prompt="直接入力してください" sqref="F239:F251 F232 F425:F426 F434:F447 F550:F557 F449 F531 F514 JB88:JB92 F533:F548 F279:F286 SX88:SX92 F367:F370 F451:F512 ACT88:ACT92 AMP88:AMP92 AWL88:AWL92 BGH88:BGH92 BQD88:BQD92 BZZ88:BZZ92 CJV88:CJV92 CTR88:CTR92 DDN88:DDN92 DNJ88:DNJ92 DXF88:DXF92 EHB88:EHB92 EQX88:EQX92 FAT88:FAT92 FKP88:FKP92 FUL88:FUL92 GEH88:GEH92 GOD88:GOD92 GXZ88:GXZ92 HHV88:HHV92 HRR88:HRR92 IBN88:IBN92 ILJ88:ILJ92 IVF88:IVF92 JFB88:JFB92 JOX88:JOX92 JYT88:JYT92 KIP88:KIP92 KSL88:KSL92 LCH88:LCH92 LMD88:LMD92 LVZ88:LVZ92 MFV88:MFV92 MPR88:MPR92 MZN88:MZN92 NJJ88:NJJ92 NTF88:NTF92 ODB88:ODB92 OMX88:OMX92 OWT88:OWT92 PGP88:PGP92 PQL88:PQL92 QAH88:QAH92 QKD88:QKD92 QTZ88:QTZ92 RDV88:RDV92 RNR88:RNR92 RXN88:RXN92 SHJ88:SHJ92 SRF88:SRF92 TBB88:TBB92 TKX88:TKX92 TUT88:TUT92 UEP88:UEP92 UOL88:UOL92 UYH88:UYH92 VID88:VID92 VRZ88:VRZ92 WBV88:WBV92 WLR88:WLR92 WVN88:WVN92 F559:F683 F73:F230 F516:F529 F328:F335" xr:uid="{00000000-0002-0000-0000-000002000000}"/>
    <dataValidation type="list" allowBlank="1" showInputMessage="1" showErrorMessage="1" sqref="A516:A523 A476:A483 A466:A473 A643:A647 A533 A420:A424 A279:A286 A571:A578 A494 A488 WVI88:WVI92 A367:A370 SS88:SS92 A591:A598 ACO88:ACO92 AMK88:AMK92 AWG88:AWG92 BGC88:BGC92 BPY88:BPY92 BZU88:BZU92 CJQ88:CJQ92 CTM88:CTM92 DDI88:DDI92 DNE88:DNE92 DXA88:DXA92 EGW88:EGW92 EQS88:EQS92 FAO88:FAO92 FKK88:FKK92 FUG88:FUG92 GEC88:GEC92 GNY88:GNY92 GXU88:GXU92 HHQ88:HHQ92 HRM88:HRM92 IBI88:IBI92 ILE88:ILE92 IVA88:IVA92 JEW88:JEW92 JOS88:JOS92 JYO88:JYO92 KIK88:KIK92 KSG88:KSG92 LCC88:LCC92 LLY88:LLY92 LVU88:LVU92 MFQ88:MFQ92 MPM88:MPM92 MZI88:MZI92 NJE88:NJE92 NTA88:NTA92 OCW88:OCW92 OMS88:OMS92 OWO88:OWO92 PGK88:PGK92 PQG88:PQG92 QAC88:QAC92 QJY88:QJY92 QTU88:QTU92 RDQ88:RDQ92 RNM88:RNM92 RXI88:RXI92 SHE88:SHE92 SRA88:SRA92 TAW88:TAW92 TKS88:TKS92 TUO88:TUO92 UEK88:UEK92 UOG88:UOG92 UYC88:UYC92 VHY88:VHY92 VRU88:VRU92 WBQ88:WBQ92 WLM88:WLM92 A88:A92 A666:A682 A609:A616 A451:A458 A627 IW88:IW92 A328:A335" xr:uid="{00000000-0002-0000-0000-000003000000}">
      <formula1>$A$1:$A$16</formula1>
    </dataValidation>
    <dataValidation type="list" allowBlank="1" showInputMessage="1" showErrorMessage="1" sqref="B516:B523 B476:B483 B466:B473 B643:B647 B533 B420:B424 B279:B286 B571:B578 B494 B488 WVJ88:WVJ92 B367:B370 ST88:ST92 B591:B598 ACP88:ACP92 AML88:AML92 AWH88:AWH92 BGD88:BGD92 BPZ88:BPZ92 BZV88:BZV92 CJR88:CJR92 CTN88:CTN92 DDJ88:DDJ92 DNF88:DNF92 DXB88:DXB92 EGX88:EGX92 EQT88:EQT92 FAP88:FAP92 FKL88:FKL92 FUH88:FUH92 GED88:GED92 GNZ88:GNZ92 GXV88:GXV92 HHR88:HHR92 HRN88:HRN92 IBJ88:IBJ92 ILF88:ILF92 IVB88:IVB92 JEX88:JEX92 JOT88:JOT92 JYP88:JYP92 KIL88:KIL92 KSH88:KSH92 LCD88:LCD92 LLZ88:LLZ92 LVV88:LVV92 MFR88:MFR92 MPN88:MPN92 MZJ88:MZJ92 NJF88:NJF92 NTB88:NTB92 OCX88:OCX92 OMT88:OMT92 OWP88:OWP92 PGL88:PGL92 PQH88:PQH92 QAD88:QAD92 QJZ88:QJZ92 QTV88:QTV92 RDR88:RDR92 RNN88:RNN92 RXJ88:RXJ92 SHF88:SHF92 SRB88:SRB92 TAX88:TAX92 TKT88:TKT92 TUP88:TUP92 UEL88:UEL92 UOH88:UOH92 UYD88:UYD92 VHZ88:VHZ92 VRV88:VRV92 WBR88:WBR92 WLN88:WLN92 B88:B92 B666:B682 B609:B616 B451:B458 B627 IX88:IX92 B328:B335" xr:uid="{00000000-0002-0000-0000-000004000000}">
      <formula1>$A$1:$A$10</formula1>
    </dataValidation>
    <dataValidation type="list" allowBlank="1" showInputMessage="1" showErrorMessage="1" sqref="C476:C483 WVK88:WVK92 C466:C473 C571:C578 C533 C420:C424 C279:C286 IY88:IY92 C494 C488 SU88:SU92 C367:C370 C451:C458 ACQ88:ACQ92 AMM88:AMM92 AWI88:AWI92 BGE88:BGE92 BQA88:BQA92 BZW88:BZW92 CJS88:CJS92 CTO88:CTO92 DDK88:DDK92 DNG88:DNG92 DXC88:DXC92 EGY88:EGY92 EQU88:EQU92 FAQ88:FAQ92 FKM88:FKM92 FUI88:FUI92 GEE88:GEE92 GOA88:GOA92 GXW88:GXW92 HHS88:HHS92 HRO88:HRO92 IBK88:IBK92 ILG88:ILG92 IVC88:IVC92 JEY88:JEY92 JOU88:JOU92 JYQ88:JYQ92 KIM88:KIM92 KSI88:KSI92 LCE88:LCE92 LMA88:LMA92 LVW88:LVW92 MFS88:MFS92 MPO88:MPO92 MZK88:MZK92 NJG88:NJG92 NTC88:NTC92 OCY88:OCY92 OMU88:OMU92 OWQ88:OWQ92 PGM88:PGM92 PQI88:PQI92 QAE88:QAE92 QKA88:QKA92 QTW88:QTW92 RDS88:RDS92 RNO88:RNO92 RXK88:RXK92 SHG88:SHG92 SRC88:SRC92 TAY88:TAY92 TKU88:TKU92 TUQ88:TUQ92 UEM88:UEM92 UOI88:UOI92 UYE88:UYE92 VIA88:VIA92 VRW88:VRW92 WBS88:WBS92 WLO88:WLO92 C593:C598 C88:C92 C516:C523 C671 C328:C335" xr:uid="{00000000-0002-0000-0000-000005000000}">
      <formula1>$A$1:$A$9</formula1>
    </dataValidation>
    <dataValidation type="list" allowBlank="1" showInputMessage="1" showErrorMessage="1" sqref="G516:G523 G476:G483 G451:G458 G609:G616 G533 G466:G473 G279:G286 JC88:JC92 G494 G488 WVO88:WVO92 G367:G370 SY88:SY92 G571:G578 G591:G598 ACU88:ACU92 AMQ88:AMQ92 AWM88:AWM92 BGI88:BGI92 BQE88:BQE92 CAA88:CAA92 CJW88:CJW92 CTS88:CTS92 DDO88:DDO92 DNK88:DNK92 DXG88:DXG92 EHC88:EHC92 EQY88:EQY92 FAU88:FAU92 FKQ88:FKQ92 FUM88:FUM92 GEI88:GEI92 GOE88:GOE92 GYA88:GYA92 HHW88:HHW92 HRS88:HRS92 IBO88:IBO92 ILK88:ILK92 IVG88:IVG92 JFC88:JFC92 JOY88:JOY92 JYU88:JYU92 KIQ88:KIQ92 KSM88:KSM92 LCI88:LCI92 LME88:LME92 LWA88:LWA92 MFW88:MFW92 MPS88:MPS92 MZO88:MZO92 NJK88:NJK92 NTG88:NTG92 ODC88:ODC92 OMY88:OMY92 OWU88:OWU92 PGQ88:PGQ92 PQM88:PQM92 QAI88:QAI92 QKE88:QKE92 QUA88:QUA92 RDW88:RDW92 RNS88:RNS92 RXO88:RXO92 SHK88:SHK92 SRG88:SRG92 TBC88:TBC92 TKY88:TKY92 TUU88:TUU92 UEQ88:UEQ92 UOM88:UOM92 UYI88:UYI92 VIE88:VIE92 VSA88:VSA92 WBW88:WBW92 WLS88:WLS92 G666:G682 G88:G92 G328:G335" xr:uid="{00000000-0002-0000-0000-000006000000}">
      <formula1>$B$2:$B$5</formula1>
    </dataValidation>
  </dataValidations>
  <pageMargins left="0.39370078740157483" right="0.39370078740157483" top="0.78740157480314965" bottom="0.39370078740157483" header="0.51181102362204722" footer="0.11811023622047245"/>
  <pageSetup paperSize="9" scale="97" firstPageNumber="13" fitToHeight="0" orientation="landscape" useFirstPageNumber="1" r:id="rId1"/>
  <headerFooter alignWithMargins="0">
    <oddHeader xml:space="preserve">&amp;R
</oddHeader>
    <oddFooter>&amp;L&amp;A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N89"/>
  <sheetViews>
    <sheetView view="pageBreakPreview" topLeftCell="A69" zoomScaleNormal="75" workbookViewId="0">
      <selection activeCell="M69" sqref="M69"/>
    </sheetView>
  </sheetViews>
  <sheetFormatPr defaultRowHeight="13.5" x14ac:dyDescent="0.15"/>
  <cols>
    <col min="1" max="3" width="5.5" style="27" customWidth="1"/>
    <col min="4" max="4" width="9.125" style="26" bestFit="1" customWidth="1"/>
    <col min="5" max="5" width="13.75" style="26" customWidth="1"/>
    <col min="6" max="6" width="15.625" style="26" bestFit="1" customWidth="1"/>
    <col min="7" max="7" width="7" style="27" customWidth="1"/>
    <col min="8" max="8" width="7.125" style="49" customWidth="1"/>
    <col min="9" max="9" width="31.25" style="28" customWidth="1"/>
    <col min="10" max="10" width="5.75" style="29" customWidth="1"/>
    <col min="11" max="11" width="9" style="30"/>
    <col min="12" max="12" width="8.625" style="30" bestFit="1" customWidth="1"/>
    <col min="13" max="13" width="9" style="30"/>
    <col min="14" max="14" width="8.625" style="14" customWidth="1"/>
    <col min="15" max="16384" width="9" style="14"/>
  </cols>
  <sheetData>
    <row r="1" spans="1:5" hidden="1" x14ac:dyDescent="0.15">
      <c r="A1" s="45" t="s">
        <v>44</v>
      </c>
      <c r="B1" s="32" t="s">
        <v>137</v>
      </c>
      <c r="C1" s="32" t="s">
        <v>12</v>
      </c>
      <c r="D1" s="46"/>
      <c r="E1" s="51" t="s">
        <v>760</v>
      </c>
    </row>
    <row r="2" spans="1:5" ht="14.25" hidden="1" x14ac:dyDescent="0.15">
      <c r="A2" s="45" t="s">
        <v>454</v>
      </c>
      <c r="B2" s="38" t="s">
        <v>146</v>
      </c>
      <c r="C2" s="38" t="s">
        <v>150</v>
      </c>
      <c r="D2" s="46"/>
      <c r="E2" s="51" t="s">
        <v>761</v>
      </c>
    </row>
    <row r="3" spans="1:5" ht="14.25" hidden="1" x14ac:dyDescent="0.15">
      <c r="A3" s="45" t="s">
        <v>455</v>
      </c>
      <c r="B3" s="38" t="s">
        <v>147</v>
      </c>
      <c r="C3" s="38" t="s">
        <v>151</v>
      </c>
      <c r="D3" s="46">
        <v>3650</v>
      </c>
      <c r="E3" s="51" t="s">
        <v>762</v>
      </c>
    </row>
    <row r="4" spans="1:5" ht="14.25" hidden="1" x14ac:dyDescent="0.15">
      <c r="A4" s="45" t="s">
        <v>456</v>
      </c>
      <c r="B4" s="38" t="s">
        <v>148</v>
      </c>
      <c r="C4" s="38" t="s">
        <v>152</v>
      </c>
      <c r="D4" s="46">
        <v>1825</v>
      </c>
      <c r="E4" s="51" t="s">
        <v>763</v>
      </c>
    </row>
    <row r="5" spans="1:5" ht="14.25" hidden="1" x14ac:dyDescent="0.15">
      <c r="A5" s="45" t="s">
        <v>457</v>
      </c>
      <c r="B5" s="38" t="s">
        <v>149</v>
      </c>
      <c r="C5" s="38" t="s">
        <v>153</v>
      </c>
      <c r="D5" s="46">
        <v>730</v>
      </c>
      <c r="E5" s="51" t="s">
        <v>764</v>
      </c>
    </row>
    <row r="6" spans="1:5" hidden="1" x14ac:dyDescent="0.15">
      <c r="A6" s="45" t="s">
        <v>458</v>
      </c>
      <c r="B6" s="45"/>
      <c r="E6" s="51" t="s">
        <v>765</v>
      </c>
    </row>
    <row r="7" spans="1:5" hidden="1" x14ac:dyDescent="0.15">
      <c r="A7" s="45" t="s">
        <v>459</v>
      </c>
      <c r="B7" s="45"/>
      <c r="E7" s="51" t="s">
        <v>766</v>
      </c>
    </row>
    <row r="8" spans="1:5" hidden="1" x14ac:dyDescent="0.15">
      <c r="A8" s="45" t="s">
        <v>460</v>
      </c>
      <c r="B8" s="45"/>
      <c r="E8" s="51" t="s">
        <v>767</v>
      </c>
    </row>
    <row r="9" spans="1:5" hidden="1" x14ac:dyDescent="0.15">
      <c r="A9" s="45" t="s">
        <v>461</v>
      </c>
      <c r="B9" s="45"/>
      <c r="E9" s="51" t="s">
        <v>768</v>
      </c>
    </row>
    <row r="10" spans="1:5" hidden="1" x14ac:dyDescent="0.15">
      <c r="A10" s="45" t="s">
        <v>462</v>
      </c>
      <c r="B10" s="45"/>
      <c r="E10" s="51" t="s">
        <v>769</v>
      </c>
    </row>
    <row r="11" spans="1:5" hidden="1" x14ac:dyDescent="0.15">
      <c r="A11" s="45" t="s">
        <v>463</v>
      </c>
      <c r="B11" s="45"/>
      <c r="E11" s="51" t="s">
        <v>770</v>
      </c>
    </row>
    <row r="12" spans="1:5" hidden="1" x14ac:dyDescent="0.15">
      <c r="A12" s="45" t="s">
        <v>464</v>
      </c>
      <c r="B12" s="45"/>
      <c r="E12" s="51" t="s">
        <v>771</v>
      </c>
    </row>
    <row r="13" spans="1:5" hidden="1" x14ac:dyDescent="0.15">
      <c r="A13" s="45" t="s">
        <v>465</v>
      </c>
      <c r="B13" s="45"/>
      <c r="E13" s="51" t="s">
        <v>772</v>
      </c>
    </row>
    <row r="14" spans="1:5" hidden="1" x14ac:dyDescent="0.15">
      <c r="A14" s="45" t="s">
        <v>466</v>
      </c>
      <c r="B14" s="45"/>
      <c r="E14" s="51" t="s">
        <v>773</v>
      </c>
    </row>
    <row r="15" spans="1:5" hidden="1" x14ac:dyDescent="0.15">
      <c r="A15" s="45" t="s">
        <v>468</v>
      </c>
      <c r="B15" s="45"/>
      <c r="E15" s="51" t="s">
        <v>774</v>
      </c>
    </row>
    <row r="16" spans="1:5" hidden="1" x14ac:dyDescent="0.15">
      <c r="A16" s="45" t="s">
        <v>469</v>
      </c>
      <c r="B16" s="45"/>
      <c r="E16" s="51" t="s">
        <v>775</v>
      </c>
    </row>
    <row r="17" spans="1:5" ht="13.5" hidden="1" customHeight="1" x14ac:dyDescent="0.15">
      <c r="A17" s="45"/>
      <c r="B17" s="45"/>
      <c r="E17" s="51" t="s">
        <v>776</v>
      </c>
    </row>
    <row r="18" spans="1:5" ht="13.5" hidden="1" customHeight="1" x14ac:dyDescent="0.15">
      <c r="A18" s="45"/>
      <c r="B18" s="45"/>
      <c r="E18" s="51" t="s">
        <v>777</v>
      </c>
    </row>
    <row r="19" spans="1:5" ht="13.5" hidden="1" customHeight="1" x14ac:dyDescent="0.15">
      <c r="A19" s="45"/>
      <c r="B19" s="45"/>
      <c r="E19" s="51" t="s">
        <v>778</v>
      </c>
    </row>
    <row r="20" spans="1:5" ht="13.5" hidden="1" customHeight="1" x14ac:dyDescent="0.15">
      <c r="A20" s="45"/>
      <c r="B20" s="45"/>
      <c r="E20" s="51" t="s">
        <v>779</v>
      </c>
    </row>
    <row r="21" spans="1:5" ht="13.5" hidden="1" customHeight="1" x14ac:dyDescent="0.15">
      <c r="A21" s="45"/>
      <c r="B21" s="45"/>
      <c r="E21" s="51" t="s">
        <v>780</v>
      </c>
    </row>
    <row r="22" spans="1:5" ht="13.5" hidden="1" customHeight="1" x14ac:dyDescent="0.15">
      <c r="A22" s="45"/>
      <c r="B22" s="45"/>
      <c r="E22" s="51" t="s">
        <v>781</v>
      </c>
    </row>
    <row r="23" spans="1:5" ht="13.5" hidden="1" customHeight="1" x14ac:dyDescent="0.15">
      <c r="A23" s="45"/>
      <c r="B23" s="45"/>
      <c r="E23" s="51" t="s">
        <v>782</v>
      </c>
    </row>
    <row r="24" spans="1:5" ht="13.5" hidden="1" customHeight="1" x14ac:dyDescent="0.15">
      <c r="A24" s="45"/>
      <c r="B24" s="45"/>
      <c r="E24" s="52" t="s">
        <v>783</v>
      </c>
    </row>
    <row r="25" spans="1:5" ht="13.5" hidden="1" customHeight="1" x14ac:dyDescent="0.15">
      <c r="A25" s="45"/>
      <c r="B25" s="45"/>
      <c r="E25" s="52" t="s">
        <v>784</v>
      </c>
    </row>
    <row r="26" spans="1:5" ht="13.5" hidden="1" customHeight="1" x14ac:dyDescent="0.15">
      <c r="A26" s="45"/>
      <c r="B26" s="45"/>
      <c r="E26" s="52" t="s">
        <v>785</v>
      </c>
    </row>
    <row r="27" spans="1:5" ht="13.5" hidden="1" customHeight="1" x14ac:dyDescent="0.15">
      <c r="A27" s="45"/>
      <c r="B27" s="45"/>
      <c r="E27" s="52" t="s">
        <v>786</v>
      </c>
    </row>
    <row r="28" spans="1:5" ht="13.5" hidden="1" customHeight="1" x14ac:dyDescent="0.15">
      <c r="A28" s="45"/>
      <c r="B28" s="45"/>
      <c r="E28" s="52" t="s">
        <v>787</v>
      </c>
    </row>
    <row r="29" spans="1:5" ht="13.5" hidden="1" customHeight="1" x14ac:dyDescent="0.15">
      <c r="A29" s="45"/>
      <c r="B29" s="45"/>
      <c r="E29" s="52" t="s">
        <v>788</v>
      </c>
    </row>
    <row r="30" spans="1:5" ht="13.5" hidden="1" customHeight="1" x14ac:dyDescent="0.15">
      <c r="A30" s="45"/>
      <c r="B30" s="45"/>
      <c r="E30" s="52" t="s">
        <v>789</v>
      </c>
    </row>
    <row r="31" spans="1:5" ht="13.5" hidden="1" customHeight="1" x14ac:dyDescent="0.15">
      <c r="A31" s="45"/>
      <c r="B31" s="45"/>
      <c r="E31" s="52" t="s">
        <v>790</v>
      </c>
    </row>
    <row r="32" spans="1:5" ht="13.5" hidden="1" customHeight="1" x14ac:dyDescent="0.15">
      <c r="A32" s="45"/>
      <c r="B32" s="45"/>
      <c r="E32" s="52" t="s">
        <v>37</v>
      </c>
    </row>
    <row r="33" spans="1:5" ht="13.5" hidden="1" customHeight="1" x14ac:dyDescent="0.15">
      <c r="A33" s="45"/>
      <c r="B33" s="45"/>
      <c r="E33" s="52" t="s">
        <v>38</v>
      </c>
    </row>
    <row r="34" spans="1:5" ht="13.5" hidden="1" customHeight="1" x14ac:dyDescent="0.15">
      <c r="A34" s="45"/>
      <c r="B34" s="45"/>
      <c r="E34" s="52" t="s">
        <v>39</v>
      </c>
    </row>
    <row r="35" spans="1:5" ht="13.5" hidden="1" customHeight="1" x14ac:dyDescent="0.15">
      <c r="A35" s="45"/>
      <c r="B35" s="45"/>
      <c r="E35" s="52" t="s">
        <v>40</v>
      </c>
    </row>
    <row r="36" spans="1:5" ht="13.5" hidden="1" customHeight="1" x14ac:dyDescent="0.15">
      <c r="A36" s="45"/>
      <c r="B36" s="45"/>
      <c r="E36" s="56" t="s">
        <v>45</v>
      </c>
    </row>
    <row r="37" spans="1:5" ht="13.5" hidden="1" customHeight="1" x14ac:dyDescent="0.15">
      <c r="A37" s="45"/>
      <c r="B37" s="45"/>
      <c r="E37" s="56" t="s">
        <v>46</v>
      </c>
    </row>
    <row r="38" spans="1:5" ht="13.5" hidden="1" customHeight="1" x14ac:dyDescent="0.15">
      <c r="A38" s="45"/>
      <c r="B38" s="45"/>
      <c r="E38" s="56" t="s">
        <v>47</v>
      </c>
    </row>
    <row r="39" spans="1:5" ht="13.5" hidden="1" customHeight="1" x14ac:dyDescent="0.15">
      <c r="A39" s="45"/>
      <c r="B39" s="45"/>
      <c r="E39" s="56" t="s">
        <v>48</v>
      </c>
    </row>
    <row r="40" spans="1:5" ht="13.5" hidden="1" customHeight="1" x14ac:dyDescent="0.15">
      <c r="A40" s="45"/>
      <c r="B40" s="45"/>
      <c r="E40" s="56" t="s">
        <v>49</v>
      </c>
    </row>
    <row r="41" spans="1:5" ht="13.5" hidden="1" customHeight="1" x14ac:dyDescent="0.15">
      <c r="A41" s="45"/>
      <c r="B41" s="45"/>
      <c r="E41" s="56" t="s">
        <v>50</v>
      </c>
    </row>
    <row r="42" spans="1:5" ht="13.5" hidden="1" customHeight="1" x14ac:dyDescent="0.15">
      <c r="A42" s="45"/>
      <c r="B42" s="45"/>
      <c r="E42" s="56" t="s">
        <v>51</v>
      </c>
    </row>
    <row r="43" spans="1:5" ht="13.5" hidden="1" customHeight="1" x14ac:dyDescent="0.15">
      <c r="A43" s="45"/>
      <c r="B43" s="45"/>
      <c r="E43" s="56" t="s">
        <v>52</v>
      </c>
    </row>
    <row r="44" spans="1:5" ht="13.5" hidden="1" customHeight="1" x14ac:dyDescent="0.15">
      <c r="A44" s="45"/>
      <c r="B44" s="45"/>
      <c r="E44" s="56" t="s">
        <v>53</v>
      </c>
    </row>
    <row r="45" spans="1:5" ht="13.5" hidden="1" customHeight="1" x14ac:dyDescent="0.15">
      <c r="A45" s="45"/>
      <c r="B45" s="45"/>
      <c r="E45" s="56" t="s">
        <v>54</v>
      </c>
    </row>
    <row r="46" spans="1:5" ht="13.5" hidden="1" customHeight="1" x14ac:dyDescent="0.15">
      <c r="A46" s="45"/>
      <c r="B46" s="45"/>
      <c r="E46" s="56" t="s">
        <v>55</v>
      </c>
    </row>
    <row r="47" spans="1:5" ht="13.5" hidden="1" customHeight="1" x14ac:dyDescent="0.15">
      <c r="A47" s="45"/>
      <c r="B47" s="45"/>
      <c r="E47" s="56" t="s">
        <v>56</v>
      </c>
    </row>
    <row r="48" spans="1:5" ht="13.5" hidden="1" customHeight="1" x14ac:dyDescent="0.15">
      <c r="A48" s="45"/>
      <c r="B48" s="45"/>
      <c r="E48" s="56" t="s">
        <v>57</v>
      </c>
    </row>
    <row r="49" spans="1:5" ht="13.5" hidden="1" customHeight="1" x14ac:dyDescent="0.15">
      <c r="A49" s="45"/>
      <c r="B49" s="45"/>
      <c r="E49" s="56" t="s">
        <v>58</v>
      </c>
    </row>
    <row r="50" spans="1:5" ht="13.5" hidden="1" customHeight="1" x14ac:dyDescent="0.15">
      <c r="A50" s="45"/>
      <c r="B50" s="45"/>
      <c r="E50" s="56" t="s">
        <v>59</v>
      </c>
    </row>
    <row r="51" spans="1:5" ht="13.5" hidden="1" customHeight="1" x14ac:dyDescent="0.15">
      <c r="A51" s="45"/>
      <c r="B51" s="45"/>
      <c r="E51" s="56" t="s">
        <v>60</v>
      </c>
    </row>
    <row r="52" spans="1:5" ht="13.5" hidden="1" customHeight="1" x14ac:dyDescent="0.15">
      <c r="A52" s="45"/>
      <c r="B52" s="45"/>
      <c r="E52" s="56" t="s">
        <v>61</v>
      </c>
    </row>
    <row r="53" spans="1:5" ht="13.5" hidden="1" customHeight="1" x14ac:dyDescent="0.15">
      <c r="A53" s="45"/>
      <c r="B53" s="45"/>
      <c r="E53" s="56" t="s">
        <v>62</v>
      </c>
    </row>
    <row r="54" spans="1:5" ht="13.5" hidden="1" customHeight="1" x14ac:dyDescent="0.15">
      <c r="A54" s="45"/>
      <c r="B54" s="45"/>
      <c r="E54" s="56" t="s">
        <v>63</v>
      </c>
    </row>
    <row r="55" spans="1:5" ht="13.5" hidden="1" customHeight="1" x14ac:dyDescent="0.15">
      <c r="A55" s="45"/>
      <c r="B55" s="45"/>
      <c r="E55" s="56" t="s">
        <v>64</v>
      </c>
    </row>
    <row r="56" spans="1:5" ht="13.5" hidden="1" customHeight="1" x14ac:dyDescent="0.15">
      <c r="A56" s="45"/>
      <c r="B56" s="45"/>
      <c r="E56" s="56" t="s">
        <v>65</v>
      </c>
    </row>
    <row r="57" spans="1:5" ht="13.5" hidden="1" customHeight="1" x14ac:dyDescent="0.15">
      <c r="A57" s="45"/>
      <c r="B57" s="45"/>
      <c r="E57" s="56" t="s">
        <v>66</v>
      </c>
    </row>
    <row r="58" spans="1:5" ht="13.5" hidden="1" customHeight="1" x14ac:dyDescent="0.15">
      <c r="A58" s="45"/>
      <c r="B58" s="45"/>
      <c r="E58" s="56" t="s">
        <v>67</v>
      </c>
    </row>
    <row r="59" spans="1:5" ht="13.5" hidden="1" customHeight="1" x14ac:dyDescent="0.15">
      <c r="A59" s="45"/>
      <c r="B59" s="45"/>
      <c r="E59" s="56" t="s">
        <v>68</v>
      </c>
    </row>
    <row r="60" spans="1:5" ht="13.5" hidden="1" customHeight="1" x14ac:dyDescent="0.15">
      <c r="A60" s="45"/>
      <c r="B60" s="45"/>
      <c r="E60" s="56" t="s">
        <v>69</v>
      </c>
    </row>
    <row r="61" spans="1:5" ht="13.5" hidden="1" customHeight="1" x14ac:dyDescent="0.15">
      <c r="A61" s="45"/>
      <c r="B61" s="45"/>
      <c r="E61" s="56" t="s">
        <v>70</v>
      </c>
    </row>
    <row r="62" spans="1:5" ht="13.5" hidden="1" customHeight="1" x14ac:dyDescent="0.15">
      <c r="A62" s="45"/>
      <c r="B62" s="45"/>
      <c r="E62" s="56" t="s">
        <v>71</v>
      </c>
    </row>
    <row r="63" spans="1:5" ht="13.5" hidden="1" customHeight="1" x14ac:dyDescent="0.15">
      <c r="A63" s="45"/>
      <c r="B63" s="45"/>
      <c r="E63" s="56" t="s">
        <v>72</v>
      </c>
    </row>
    <row r="64" spans="1:5" ht="13.5" hidden="1" customHeight="1" x14ac:dyDescent="0.15">
      <c r="A64" s="45"/>
      <c r="B64" s="45"/>
      <c r="E64" s="56" t="s">
        <v>73</v>
      </c>
    </row>
    <row r="65" spans="1:14" ht="13.5" hidden="1" customHeight="1" x14ac:dyDescent="0.15">
      <c r="A65" s="45"/>
      <c r="B65" s="45"/>
      <c r="E65" s="56" t="s">
        <v>74</v>
      </c>
    </row>
    <row r="66" spans="1:14" ht="13.5" hidden="1" customHeight="1" x14ac:dyDescent="0.15">
      <c r="A66" s="45"/>
      <c r="B66" s="45"/>
      <c r="E66" s="56" t="s">
        <v>75</v>
      </c>
    </row>
    <row r="67" spans="1:14" ht="13.5" hidden="1" customHeight="1" x14ac:dyDescent="0.15">
      <c r="A67" s="45"/>
      <c r="B67" s="45"/>
      <c r="E67" s="56" t="s">
        <v>76</v>
      </c>
    </row>
    <row r="68" spans="1:14" ht="13.5" hidden="1" customHeight="1" x14ac:dyDescent="0.15">
      <c r="A68" s="45"/>
      <c r="B68" s="45"/>
      <c r="E68" s="56" t="s">
        <v>77</v>
      </c>
    </row>
    <row r="69" spans="1:14" ht="27.75" customHeight="1" x14ac:dyDescent="0.15">
      <c r="A69" s="26" t="s">
        <v>145</v>
      </c>
      <c r="F69" s="58"/>
    </row>
    <row r="70" spans="1:14" ht="27.75" customHeight="1" x14ac:dyDescent="0.15">
      <c r="A70" s="346" t="s">
        <v>42</v>
      </c>
      <c r="B70" s="346"/>
      <c r="C70" s="346"/>
      <c r="D70" s="346"/>
      <c r="E70" s="346"/>
      <c r="F70" s="346"/>
      <c r="G70" s="346"/>
      <c r="H70" s="346"/>
      <c r="I70" s="54"/>
      <c r="J70" s="53" t="s">
        <v>41</v>
      </c>
      <c r="K70" s="345" t="s">
        <v>760</v>
      </c>
      <c r="L70" s="345"/>
      <c r="M70" s="345"/>
      <c r="N70" s="345"/>
    </row>
    <row r="71" spans="1:14" ht="13.5" customHeight="1" x14ac:dyDescent="0.15">
      <c r="A71" s="335" t="s">
        <v>133</v>
      </c>
      <c r="B71" s="335" t="s">
        <v>134</v>
      </c>
      <c r="C71" s="335" t="s">
        <v>135</v>
      </c>
      <c r="D71" s="337" t="s">
        <v>136</v>
      </c>
      <c r="E71" s="338"/>
      <c r="F71" s="339"/>
      <c r="G71" s="343" t="s">
        <v>10</v>
      </c>
      <c r="H71" s="333" t="s">
        <v>11</v>
      </c>
      <c r="I71" s="343" t="s">
        <v>138</v>
      </c>
      <c r="J71" s="347" t="s">
        <v>139</v>
      </c>
      <c r="K71" s="326" t="s">
        <v>140</v>
      </c>
      <c r="L71" s="328" t="s">
        <v>141</v>
      </c>
      <c r="M71" s="329"/>
      <c r="N71" s="330" t="s">
        <v>144</v>
      </c>
    </row>
    <row r="72" spans="1:14" ht="13.5" customHeight="1" x14ac:dyDescent="0.15">
      <c r="A72" s="336"/>
      <c r="B72" s="336"/>
      <c r="C72" s="336"/>
      <c r="D72" s="340"/>
      <c r="E72" s="341"/>
      <c r="F72" s="342"/>
      <c r="G72" s="331"/>
      <c r="H72" s="334"/>
      <c r="I72" s="349"/>
      <c r="J72" s="348"/>
      <c r="K72" s="327"/>
      <c r="L72" s="44" t="s">
        <v>142</v>
      </c>
      <c r="M72" s="44" t="s">
        <v>143</v>
      </c>
      <c r="N72" s="331"/>
    </row>
    <row r="73" spans="1:14" ht="27.75" customHeight="1" x14ac:dyDescent="0.15">
      <c r="A73" s="31" t="s">
        <v>43</v>
      </c>
      <c r="B73" s="32" t="s">
        <v>454</v>
      </c>
      <c r="C73" s="32" t="s">
        <v>456</v>
      </c>
      <c r="D73" s="47" t="e">
        <f>IF(A73="","",VLOOKUP(A73,#REF!,2,FALSE))</f>
        <v>#REF!</v>
      </c>
      <c r="E73" s="48" t="e">
        <f>IF(D73="共通",VLOOKUP(B73,#REF!,2,FALSE),IF(D73="総務",VLOOKUP(B73,#REF!,2,FALSE),IF(D73="人事",VLOOKUP(B73,#REF!,2,FALSE),IF(D73="財務",VLOOKUP(B73,#REF!,2,FALSE),IF(D73="税務",VLOOKUP(B73,#REF!,2,FALSE),IF(D73="住民",VLOOKUP(B73,#REF!,2,FALSE),IF(D73="福祉",VLOOKUP(B73,#REF!,2,FALSE),(""))))))))&amp;IF(D73="保健",VLOOKUP(B73,#REF!,2,FALSE),IF(D73="環境",VLOOKUP(B73,#REF!,2,FALSE),IF(D73="産業",VLOOKUP(B73,#REF!,2,FALSE),IF(D73="建設",VLOOKUP(B73,#REF!,2,FALSE),IF(D73="教育文化",VLOOKUP(B73,#REF!,2,FALSE),IF(D73="議会",VLOOKUP(B73,#REF!,2,FALSE),IF(D73="消防",VLOOKUP(B73,#REF!,2,FALSE),(""))))))))&amp;IF(D73="水道",VLOOKUP(B73,#REF!,2,FALSE),IF(D73="水道",VLOOKUP(B73,#REF!,2,FALSE),IF(D73="委員会等",VLOOKUP(B73,#REF!,2,FALSE),(""))))</f>
        <v>#REF!</v>
      </c>
      <c r="F73" s="59" t="s">
        <v>78</v>
      </c>
      <c r="G73" s="32" t="s">
        <v>149</v>
      </c>
      <c r="H73" s="50" t="str">
        <f t="shared" ref="H73:H89" si="0">IF(G73="","",VLOOKUP(G73,$B$2:$C$5,2,FALSE))</f>
        <v>2年保存</v>
      </c>
      <c r="I73" s="33" t="s">
        <v>79</v>
      </c>
      <c r="J73" s="34">
        <v>1</v>
      </c>
      <c r="K73" s="55">
        <v>38718</v>
      </c>
      <c r="L73" s="35">
        <f>IF(H73="10年保存",IF(K73="","",DATE(YEAR(K73)+10,MONTH(K73)-MONTH(1),DAY(31)+1)),IF(H73="5年保存",IF(K73="","",DATE(YEAR(K73)+5,MONTH(K73)-MONTH(1),DAY(31)+1)),IF(H73="2年保存",IF(K73="","",DATE(YEAR(K73)+2,MONTH(K73)-MONTH(1),DAY(31)+1)),(""))))</f>
        <v>39448</v>
      </c>
      <c r="M73" s="35"/>
      <c r="N73" s="36"/>
    </row>
    <row r="74" spans="1:14" ht="27.75" customHeight="1" x14ac:dyDescent="0.15">
      <c r="A74" s="31"/>
      <c r="B74" s="32"/>
      <c r="C74" s="32"/>
      <c r="D74" s="47" t="str">
        <f>IF(A74="","",VLOOKUP(A74,#REF!,2,FALSE))</f>
        <v/>
      </c>
      <c r="E74" s="48" t="str">
        <f>IF(D74="共通",VLOOKUP(B74,#REF!,2,FALSE),IF(D74="総務",VLOOKUP(B74,#REF!,2,FALSE),IF(D74="人事",VLOOKUP(B74,#REF!,2,FALSE),IF(D74="財務",VLOOKUP(B74,#REF!,2,FALSE),IF(D74="税務",VLOOKUP(B74,#REF!,2,FALSE),IF(D74="住民",VLOOKUP(B74,#REF!,2,FALSE),IF(D74="福祉",VLOOKUP(B74,#REF!,2,FALSE),(""))))))))&amp;IF(D74="保健",VLOOKUP(B74,#REF!,2,FALSE),IF(D74="環境",VLOOKUP(B74,#REF!,2,FALSE),IF(D74="産業",VLOOKUP(B74,#REF!,2,FALSE),IF(D74="建設",VLOOKUP(B74,#REF!,2,FALSE),IF(D74="教育文化",VLOOKUP(B74,#REF!,2,FALSE),IF(D74="議会",VLOOKUP(B74,#REF!,2,FALSE),IF(D74="消防",VLOOKUP(B74,#REF!,2,FALSE),(""))))))))&amp;IF(D74="水道",VLOOKUP(B74,#REF!,2,FALSE),IF(D74="水道",VLOOKUP(B74,#REF!,2,FALSE),IF(D74="委員会等",VLOOKUP(B74,#REF!,2,FALSE),(""))))</f>
        <v/>
      </c>
      <c r="F74" s="59" t="s">
        <v>80</v>
      </c>
      <c r="G74" s="32"/>
      <c r="H74" s="50" t="str">
        <f t="shared" si="0"/>
        <v/>
      </c>
      <c r="I74" s="33"/>
      <c r="J74" s="37"/>
      <c r="K74" s="57"/>
      <c r="L74" s="35" t="str">
        <f t="shared" ref="L74:L89" si="1">IF(H74="10年保存",IF(K74="","",DATE(YEAR(K74)+11,MONTH(K74)-MONTH(1),DAY(31)+1)),IF(H74="5年保存",IF(K74="","",DATE(YEAR(K74)+6,MONTH(K74)-MONTH(1),DAY(31)+1)),IF(H74="2年保存",IF(K74="","",DATE(YEAR(K74)+3,MONTH(K74)-MONTH(1),DAY(31)+1)),(""))))</f>
        <v/>
      </c>
      <c r="M74" s="35"/>
      <c r="N74" s="36"/>
    </row>
    <row r="75" spans="1:14" ht="27.75" customHeight="1" x14ac:dyDescent="0.15">
      <c r="A75" s="31"/>
      <c r="B75" s="32"/>
      <c r="C75" s="32"/>
      <c r="D75" s="47" t="str">
        <f>IF(A75="","",VLOOKUP(A75,#REF!,2,FALSE))</f>
        <v/>
      </c>
      <c r="E75" s="48" t="str">
        <f>IF(D75="共通",VLOOKUP(B75,#REF!,2,FALSE),IF(D75="総務",VLOOKUP(B75,#REF!,2,FALSE),IF(D75="人事",VLOOKUP(B75,#REF!,2,FALSE),IF(D75="財務",VLOOKUP(B75,#REF!,2,FALSE),IF(D75="税務",VLOOKUP(B75,#REF!,2,FALSE),IF(D75="住民",VLOOKUP(B75,#REF!,2,FALSE),IF(D75="福祉",VLOOKUP(B75,#REF!,2,FALSE),(""))))))))&amp;IF(D75="保健",VLOOKUP(B75,#REF!,2,FALSE),IF(D75="環境",VLOOKUP(B75,#REF!,2,FALSE),IF(D75="産業",VLOOKUP(B75,#REF!,2,FALSE),IF(D75="建設",VLOOKUP(B75,#REF!,2,FALSE),IF(D75="教育文化",VLOOKUP(B75,#REF!,2,FALSE),IF(D75="議会",VLOOKUP(B75,#REF!,2,FALSE),IF(D75="消防",VLOOKUP(B75,#REF!,2,FALSE),(""))))))))&amp;IF(D75="水道",VLOOKUP(B75,#REF!,2,FALSE),IF(D75="水道",VLOOKUP(B75,#REF!,2,FALSE),IF(D75="委員会等",VLOOKUP(B75,#REF!,2,FALSE),(""))))</f>
        <v/>
      </c>
      <c r="F75" s="59"/>
      <c r="G75" s="32"/>
      <c r="H75" s="50" t="str">
        <f t="shared" si="0"/>
        <v/>
      </c>
      <c r="I75" s="33"/>
      <c r="J75" s="37"/>
      <c r="K75" s="57"/>
      <c r="L75" s="35" t="str">
        <f t="shared" si="1"/>
        <v/>
      </c>
      <c r="M75" s="35"/>
      <c r="N75" s="36"/>
    </row>
    <row r="76" spans="1:14" ht="27.75" customHeight="1" x14ac:dyDescent="0.15">
      <c r="A76" s="31"/>
      <c r="B76" s="32"/>
      <c r="C76" s="32"/>
      <c r="D76" s="47" t="str">
        <f>IF(A76="","",VLOOKUP(A76,#REF!,2,FALSE))</f>
        <v/>
      </c>
      <c r="E76" s="48" t="str">
        <f>IF(D76="共通",VLOOKUP(B76,#REF!,2,FALSE),IF(D76="総務",VLOOKUP(B76,#REF!,2,FALSE),IF(D76="人事",VLOOKUP(B76,#REF!,2,FALSE),IF(D76="財務",VLOOKUP(B76,#REF!,2,FALSE),IF(D76="税務",VLOOKUP(B76,#REF!,2,FALSE),IF(D76="住民",VLOOKUP(B76,#REF!,2,FALSE),IF(D76="福祉",VLOOKUP(B76,#REF!,2,FALSE),(""))))))))&amp;IF(D76="保健",VLOOKUP(B76,#REF!,2,FALSE),IF(D76="環境",VLOOKUP(B76,#REF!,2,FALSE),IF(D76="産業",VLOOKUP(B76,#REF!,2,FALSE),IF(D76="建設",VLOOKUP(B76,#REF!,2,FALSE),IF(D76="教育文化",VLOOKUP(B76,#REF!,2,FALSE),IF(D76="議会",VLOOKUP(B76,#REF!,2,FALSE),IF(D76="消防",VLOOKUP(B76,#REF!,2,FALSE),(""))))))))&amp;IF(D76="水道",VLOOKUP(B76,#REF!,2,FALSE),IF(D76="水道",VLOOKUP(B76,#REF!,2,FALSE),IF(D76="委員会等",VLOOKUP(B76,#REF!,2,FALSE),(""))))</f>
        <v/>
      </c>
      <c r="F76" s="59"/>
      <c r="G76" s="32"/>
      <c r="H76" s="50" t="str">
        <f t="shared" si="0"/>
        <v/>
      </c>
      <c r="I76" s="33"/>
      <c r="J76" s="37"/>
      <c r="K76" s="55"/>
      <c r="L76" s="35" t="str">
        <f t="shared" si="1"/>
        <v/>
      </c>
      <c r="M76" s="35"/>
      <c r="N76" s="36"/>
    </row>
    <row r="77" spans="1:14" ht="27.75" customHeight="1" x14ac:dyDescent="0.15">
      <c r="A77" s="31"/>
      <c r="B77" s="32"/>
      <c r="C77" s="32"/>
      <c r="D77" s="47" t="str">
        <f>IF(A77="","",VLOOKUP(A77,#REF!,2,FALSE))</f>
        <v/>
      </c>
      <c r="E77" s="48" t="str">
        <f>IF(D77="共通",VLOOKUP(B77,#REF!,2,FALSE),IF(D77="総務",VLOOKUP(B77,#REF!,2,FALSE),IF(D77="人事",VLOOKUP(B77,#REF!,2,FALSE),IF(D77="財務",VLOOKUP(B77,#REF!,2,FALSE),IF(D77="税務",VLOOKUP(B77,#REF!,2,FALSE),IF(D77="住民",VLOOKUP(B77,#REF!,2,FALSE),IF(D77="福祉",VLOOKUP(B77,#REF!,2,FALSE),(""))))))))&amp;IF(D77="保健",VLOOKUP(B77,#REF!,2,FALSE),IF(D77="環境",VLOOKUP(B77,#REF!,2,FALSE),IF(D77="産業",VLOOKUP(B77,#REF!,2,FALSE),IF(D77="建設",VLOOKUP(B77,#REF!,2,FALSE),IF(D77="教育文化",VLOOKUP(B77,#REF!,2,FALSE),IF(D77="議会",VLOOKUP(B77,#REF!,2,FALSE),IF(D77="消防",VLOOKUP(B77,#REF!,2,FALSE),(""))))))))&amp;IF(D77="水道",VLOOKUP(B77,#REF!,2,FALSE),IF(D77="水道",VLOOKUP(B77,#REF!,2,FALSE),IF(D77="委員会等",VLOOKUP(B77,#REF!,2,FALSE),(""))))</f>
        <v/>
      </c>
      <c r="F77" s="59"/>
      <c r="G77" s="32"/>
      <c r="H77" s="50" t="str">
        <f t="shared" si="0"/>
        <v/>
      </c>
      <c r="I77" s="33"/>
      <c r="J77" s="37"/>
      <c r="K77" s="55"/>
      <c r="L77" s="35" t="str">
        <f t="shared" si="1"/>
        <v/>
      </c>
      <c r="M77" s="35"/>
      <c r="N77" s="36"/>
    </row>
    <row r="78" spans="1:14" ht="27.75" customHeight="1" x14ac:dyDescent="0.15">
      <c r="A78" s="31"/>
      <c r="B78" s="32"/>
      <c r="C78" s="32"/>
      <c r="D78" s="47" t="str">
        <f>IF(A78="","",VLOOKUP(A78,#REF!,2,FALSE))</f>
        <v/>
      </c>
      <c r="E78" s="48" t="str">
        <f>IF(D78="共通",VLOOKUP(B78,#REF!,2,FALSE),IF(D78="総務",VLOOKUP(B78,#REF!,2,FALSE),IF(D78="人事",VLOOKUP(B78,#REF!,2,FALSE),IF(D78="財務",VLOOKUP(B78,#REF!,2,FALSE),IF(D78="税務",VLOOKUP(B78,#REF!,2,FALSE),IF(D78="住民",VLOOKUP(B78,#REF!,2,FALSE),IF(D78="福祉",VLOOKUP(B78,#REF!,2,FALSE),(""))))))))&amp;IF(D78="保健",VLOOKUP(B78,#REF!,2,FALSE),IF(D78="環境",VLOOKUP(B78,#REF!,2,FALSE),IF(D78="産業",VLOOKUP(B78,#REF!,2,FALSE),IF(D78="建設",VLOOKUP(B78,#REF!,2,FALSE),IF(D78="教育文化",VLOOKUP(B78,#REF!,2,FALSE),IF(D78="議会",VLOOKUP(B78,#REF!,2,FALSE),IF(D78="消防",VLOOKUP(B78,#REF!,2,FALSE),(""))))))))&amp;IF(D78="水道",VLOOKUP(B78,#REF!,2,FALSE),IF(D78="水道",VLOOKUP(B78,#REF!,2,FALSE),IF(D78="委員会等",VLOOKUP(B78,#REF!,2,FALSE),(""))))</f>
        <v/>
      </c>
      <c r="F78" s="59"/>
      <c r="G78" s="32"/>
      <c r="H78" s="50" t="str">
        <f t="shared" si="0"/>
        <v/>
      </c>
      <c r="I78" s="33"/>
      <c r="J78" s="37"/>
      <c r="K78" s="55"/>
      <c r="L78" s="35" t="str">
        <f t="shared" si="1"/>
        <v/>
      </c>
      <c r="M78" s="35"/>
      <c r="N78" s="36"/>
    </row>
    <row r="79" spans="1:14" ht="27.75" customHeight="1" x14ac:dyDescent="0.15">
      <c r="A79" s="31"/>
      <c r="B79" s="32"/>
      <c r="C79" s="32"/>
      <c r="D79" s="47" t="str">
        <f>IF(A79="","",VLOOKUP(A79,#REF!,2,FALSE))</f>
        <v/>
      </c>
      <c r="E79" s="48" t="str">
        <f>IF(D79="共通",VLOOKUP(B79,#REF!,2,FALSE),IF(D79="総務",VLOOKUP(B79,#REF!,2,FALSE),IF(D79="人事",VLOOKUP(B79,#REF!,2,FALSE),IF(D79="財務",VLOOKUP(B79,#REF!,2,FALSE),IF(D79="税務",VLOOKUP(B79,#REF!,2,FALSE),IF(D79="住民",VLOOKUP(B79,#REF!,2,FALSE),IF(D79="福祉",VLOOKUP(B79,#REF!,2,FALSE),(""))))))))&amp;IF(D79="保健",VLOOKUP(B79,#REF!,2,FALSE),IF(D79="環境",VLOOKUP(B79,#REF!,2,FALSE),IF(D79="産業",VLOOKUP(B79,#REF!,2,FALSE),IF(D79="建設",VLOOKUP(B79,#REF!,2,FALSE),IF(D79="教育文化",VLOOKUP(B79,#REF!,2,FALSE),IF(D79="議会",VLOOKUP(B79,#REF!,2,FALSE),IF(D79="消防",VLOOKUP(B79,#REF!,2,FALSE),(""))))))))&amp;IF(D79="水道",VLOOKUP(B79,#REF!,2,FALSE),IF(D79="水道",VLOOKUP(B79,#REF!,2,FALSE),IF(D79="委員会等",VLOOKUP(B79,#REF!,2,FALSE),(""))))</f>
        <v/>
      </c>
      <c r="F79" s="59"/>
      <c r="G79" s="32"/>
      <c r="H79" s="50" t="str">
        <f t="shared" si="0"/>
        <v/>
      </c>
      <c r="I79" s="33"/>
      <c r="J79" s="37"/>
      <c r="K79" s="55"/>
      <c r="L79" s="35" t="str">
        <f t="shared" si="1"/>
        <v/>
      </c>
      <c r="M79" s="35"/>
      <c r="N79" s="36"/>
    </row>
    <row r="80" spans="1:14" ht="27.75" customHeight="1" x14ac:dyDescent="0.15">
      <c r="A80" s="31"/>
      <c r="B80" s="32"/>
      <c r="C80" s="32"/>
      <c r="D80" s="47" t="str">
        <f>IF(A80="","",VLOOKUP(A80,#REF!,2,FALSE))</f>
        <v/>
      </c>
      <c r="E80" s="48" t="str">
        <f>IF(D80="共通",VLOOKUP(B80,#REF!,2,FALSE),IF(D80="総務",VLOOKUP(B80,#REF!,2,FALSE),IF(D80="人事",VLOOKUP(B80,#REF!,2,FALSE),IF(D80="財務",VLOOKUP(B80,#REF!,2,FALSE),IF(D80="税務",VLOOKUP(B80,#REF!,2,FALSE),IF(D80="住民",VLOOKUP(B80,#REF!,2,FALSE),IF(D80="福祉",VLOOKUP(B80,#REF!,2,FALSE),(""))))))))&amp;IF(D80="保健",VLOOKUP(B80,#REF!,2,FALSE),IF(D80="環境",VLOOKUP(B80,#REF!,2,FALSE),IF(D80="産業",VLOOKUP(B80,#REF!,2,FALSE),IF(D80="建設",VLOOKUP(B80,#REF!,2,FALSE),IF(D80="教育文化",VLOOKUP(B80,#REF!,2,FALSE),IF(D80="議会",VLOOKUP(B80,#REF!,2,FALSE),IF(D80="消防",VLOOKUP(B80,#REF!,2,FALSE),(""))))))))&amp;IF(D80="水道",VLOOKUP(B80,#REF!,2,FALSE),IF(D80="水道",VLOOKUP(B80,#REF!,2,FALSE),IF(D80="委員会等",VLOOKUP(B80,#REF!,2,FALSE),(""))))</f>
        <v/>
      </c>
      <c r="F80" s="59"/>
      <c r="G80" s="32"/>
      <c r="H80" s="50" t="str">
        <f t="shared" si="0"/>
        <v/>
      </c>
      <c r="I80" s="33"/>
      <c r="J80" s="37"/>
      <c r="K80" s="55"/>
      <c r="L80" s="35" t="str">
        <f t="shared" si="1"/>
        <v/>
      </c>
      <c r="M80" s="35"/>
      <c r="N80" s="36"/>
    </row>
    <row r="81" spans="1:14" ht="27.75" customHeight="1" x14ac:dyDescent="0.15">
      <c r="A81" s="31"/>
      <c r="B81" s="32"/>
      <c r="C81" s="32"/>
      <c r="D81" s="47" t="str">
        <f>IF(A81="","",VLOOKUP(A81,#REF!,2,FALSE))</f>
        <v/>
      </c>
      <c r="E81" s="48" t="str">
        <f>IF(D81="共通",VLOOKUP(B81,#REF!,2,FALSE),IF(D81="総務",VLOOKUP(B81,#REF!,2,FALSE),IF(D81="人事",VLOOKUP(B81,#REF!,2,FALSE),IF(D81="財務",VLOOKUP(B81,#REF!,2,FALSE),IF(D81="税務",VLOOKUP(B81,#REF!,2,FALSE),IF(D81="住民",VLOOKUP(B81,#REF!,2,FALSE),IF(D81="福祉",VLOOKUP(B81,#REF!,2,FALSE),(""))))))))&amp;IF(D81="保健",VLOOKUP(B81,#REF!,2,FALSE),IF(D81="環境",VLOOKUP(B81,#REF!,2,FALSE),IF(D81="産業",VLOOKUP(B81,#REF!,2,FALSE),IF(D81="建設",VLOOKUP(B81,#REF!,2,FALSE),IF(D81="教育文化",VLOOKUP(B81,#REF!,2,FALSE),IF(D81="議会",VLOOKUP(B81,#REF!,2,FALSE),IF(D81="消防",VLOOKUP(B81,#REF!,2,FALSE),(""))))))))&amp;IF(D81="水道",VLOOKUP(B81,#REF!,2,FALSE),IF(D81="水道",VLOOKUP(B81,#REF!,2,FALSE),IF(D81="委員会等",VLOOKUP(B81,#REF!,2,FALSE),(""))))</f>
        <v/>
      </c>
      <c r="F81" s="59"/>
      <c r="G81" s="32"/>
      <c r="H81" s="50" t="str">
        <f t="shared" si="0"/>
        <v/>
      </c>
      <c r="I81" s="33"/>
      <c r="J81" s="37"/>
      <c r="K81" s="35"/>
      <c r="L81" s="35" t="str">
        <f t="shared" si="1"/>
        <v/>
      </c>
      <c r="M81" s="35"/>
      <c r="N81" s="36"/>
    </row>
    <row r="82" spans="1:14" ht="27.75" customHeight="1" x14ac:dyDescent="0.15">
      <c r="A82" s="31"/>
      <c r="B82" s="32"/>
      <c r="C82" s="32"/>
      <c r="D82" s="47" t="str">
        <f>IF(A82="","",VLOOKUP(A82,#REF!,2,FALSE))</f>
        <v/>
      </c>
      <c r="E82" s="48" t="str">
        <f>IF(D82="共通",VLOOKUP(B82,#REF!,2,FALSE),IF(D82="総務",VLOOKUP(B82,#REF!,2,FALSE),IF(D82="人事",VLOOKUP(B82,#REF!,2,FALSE),IF(D82="財務",VLOOKUP(B82,#REF!,2,FALSE),IF(D82="税務",VLOOKUP(B82,#REF!,2,FALSE),IF(D82="住民",VLOOKUP(B82,#REF!,2,FALSE),IF(D82="福祉",VLOOKUP(B82,#REF!,2,FALSE),(""))))))))&amp;IF(D82="保健",VLOOKUP(B82,#REF!,2,FALSE),IF(D82="環境",VLOOKUP(B82,#REF!,2,FALSE),IF(D82="産業",VLOOKUP(B82,#REF!,2,FALSE),IF(D82="建設",VLOOKUP(B82,#REF!,2,FALSE),IF(D82="教育文化",VLOOKUP(B82,#REF!,2,FALSE),IF(D82="議会",VLOOKUP(B82,#REF!,2,FALSE),IF(D82="消防",VLOOKUP(B82,#REF!,2,FALSE),(""))))))))&amp;IF(D82="水道",VLOOKUP(B82,#REF!,2,FALSE),IF(D82="水道",VLOOKUP(B82,#REF!,2,FALSE),IF(D82="委員会等",VLOOKUP(B82,#REF!,2,FALSE),(""))))</f>
        <v/>
      </c>
      <c r="F82" s="59"/>
      <c r="G82" s="32"/>
      <c r="H82" s="50" t="str">
        <f t="shared" si="0"/>
        <v/>
      </c>
      <c r="I82" s="33"/>
      <c r="J82" s="37"/>
      <c r="K82" s="35"/>
      <c r="L82" s="35" t="str">
        <f t="shared" si="1"/>
        <v/>
      </c>
      <c r="M82" s="35"/>
      <c r="N82" s="36"/>
    </row>
    <row r="83" spans="1:14" ht="27.75" customHeight="1" x14ac:dyDescent="0.15">
      <c r="A83" s="31"/>
      <c r="B83" s="32"/>
      <c r="C83" s="32"/>
      <c r="D83" s="47" t="str">
        <f>IF(A83="","",VLOOKUP(A83,#REF!,2,FALSE))</f>
        <v/>
      </c>
      <c r="E83" s="48" t="str">
        <f>IF(D83="共通",VLOOKUP(B83,#REF!,2,FALSE),IF(D83="総務",VLOOKUP(B83,#REF!,2,FALSE),IF(D83="人事",VLOOKUP(B83,#REF!,2,FALSE),IF(D83="財務",VLOOKUP(B83,#REF!,2,FALSE),IF(D83="税務",VLOOKUP(B83,#REF!,2,FALSE),IF(D83="住民",VLOOKUP(B83,#REF!,2,FALSE),IF(D83="福祉",VLOOKUP(B83,#REF!,2,FALSE),(""))))))))&amp;IF(D83="保健",VLOOKUP(B83,#REF!,2,FALSE),IF(D83="環境",VLOOKUP(B83,#REF!,2,FALSE),IF(D83="産業",VLOOKUP(B83,#REF!,2,FALSE),IF(D83="建設",VLOOKUP(B83,#REF!,2,FALSE),IF(D83="教育文化",VLOOKUP(B83,#REF!,2,FALSE),IF(D83="議会",VLOOKUP(B83,#REF!,2,FALSE),IF(D83="消防",VLOOKUP(B83,#REF!,2,FALSE),(""))))))))&amp;IF(D83="水道",VLOOKUP(B83,#REF!,2,FALSE),IF(D83="水道",VLOOKUP(B83,#REF!,2,FALSE),IF(D83="委員会等",VLOOKUP(B83,#REF!,2,FALSE),(""))))</f>
        <v/>
      </c>
      <c r="F83" s="59"/>
      <c r="G83" s="32"/>
      <c r="H83" s="50" t="str">
        <f t="shared" si="0"/>
        <v/>
      </c>
      <c r="I83" s="33"/>
      <c r="J83" s="37"/>
      <c r="K83" s="35"/>
      <c r="L83" s="35" t="str">
        <f t="shared" si="1"/>
        <v/>
      </c>
      <c r="M83" s="35"/>
      <c r="N83" s="36"/>
    </row>
    <row r="84" spans="1:14" ht="27.75" customHeight="1" x14ac:dyDescent="0.15">
      <c r="A84" s="31"/>
      <c r="B84" s="32"/>
      <c r="C84" s="32"/>
      <c r="D84" s="47" t="str">
        <f>IF(A84="","",VLOOKUP(A84,#REF!,2,FALSE))</f>
        <v/>
      </c>
      <c r="E84" s="48" t="str">
        <f>IF(D84="共通",VLOOKUP(B84,#REF!,2,FALSE),IF(D84="総務",VLOOKUP(B84,#REF!,2,FALSE),IF(D84="人事",VLOOKUP(B84,#REF!,2,FALSE),IF(D84="財務",VLOOKUP(B84,#REF!,2,FALSE),IF(D84="税務",VLOOKUP(B84,#REF!,2,FALSE),IF(D84="住民",VLOOKUP(B84,#REF!,2,FALSE),IF(D84="福祉",VLOOKUP(B84,#REF!,2,FALSE),(""))))))))&amp;IF(D84="保健",VLOOKUP(B84,#REF!,2,FALSE),IF(D84="環境",VLOOKUP(B84,#REF!,2,FALSE),IF(D84="産業",VLOOKUP(B84,#REF!,2,FALSE),IF(D84="建設",VLOOKUP(B84,#REF!,2,FALSE),IF(D84="教育文化",VLOOKUP(B84,#REF!,2,FALSE),IF(D84="議会",VLOOKUP(B84,#REF!,2,FALSE),IF(D84="消防",VLOOKUP(B84,#REF!,2,FALSE),(""))))))))&amp;IF(D84="水道",VLOOKUP(B84,#REF!,2,FALSE),IF(D84="水道",VLOOKUP(B84,#REF!,2,FALSE),IF(D84="委員会等",VLOOKUP(B84,#REF!,2,FALSE),(""))))</f>
        <v/>
      </c>
      <c r="F84" s="59"/>
      <c r="G84" s="32"/>
      <c r="H84" s="50" t="str">
        <f t="shared" si="0"/>
        <v/>
      </c>
      <c r="I84" s="33"/>
      <c r="J84" s="37"/>
      <c r="K84" s="35"/>
      <c r="L84" s="35" t="str">
        <f t="shared" si="1"/>
        <v/>
      </c>
      <c r="M84" s="35"/>
      <c r="N84" s="36"/>
    </row>
    <row r="85" spans="1:14" ht="27.75" customHeight="1" x14ac:dyDescent="0.15">
      <c r="A85" s="31"/>
      <c r="B85" s="32"/>
      <c r="C85" s="32"/>
      <c r="D85" s="47" t="str">
        <f>IF(A85="","",VLOOKUP(A85,#REF!,2,FALSE))</f>
        <v/>
      </c>
      <c r="E85" s="48" t="str">
        <f>IF(D85="共通",VLOOKUP(B85,#REF!,2,FALSE),IF(D85="総務",VLOOKUP(B85,#REF!,2,FALSE),IF(D85="人事",VLOOKUP(B85,#REF!,2,FALSE),IF(D85="財務",VLOOKUP(B85,#REF!,2,FALSE),IF(D85="税務",VLOOKUP(B85,#REF!,2,FALSE),IF(D85="住民",VLOOKUP(B85,#REF!,2,FALSE),IF(D85="福祉",VLOOKUP(B85,#REF!,2,FALSE),(""))))))))&amp;IF(D85="保健",VLOOKUP(B85,#REF!,2,FALSE),IF(D85="環境",VLOOKUP(B85,#REF!,2,FALSE),IF(D85="産業",VLOOKUP(B85,#REF!,2,FALSE),IF(D85="建設",VLOOKUP(B85,#REF!,2,FALSE),IF(D85="教育文化",VLOOKUP(B85,#REF!,2,FALSE),IF(D85="議会",VLOOKUP(B85,#REF!,2,FALSE),IF(D85="消防",VLOOKUP(B85,#REF!,2,FALSE),(""))))))))&amp;IF(D85="水道",VLOOKUP(B85,#REF!,2,FALSE),IF(D85="水道",VLOOKUP(B85,#REF!,2,FALSE),IF(D85="委員会等",VLOOKUP(B85,#REF!,2,FALSE),(""))))</f>
        <v/>
      </c>
      <c r="F85" s="59"/>
      <c r="G85" s="32"/>
      <c r="H85" s="50" t="str">
        <f t="shared" si="0"/>
        <v/>
      </c>
      <c r="I85" s="33"/>
      <c r="J85" s="37"/>
      <c r="K85" s="35"/>
      <c r="L85" s="35" t="str">
        <f t="shared" si="1"/>
        <v/>
      </c>
      <c r="M85" s="35"/>
      <c r="N85" s="36"/>
    </row>
    <row r="86" spans="1:14" ht="27.75" customHeight="1" x14ac:dyDescent="0.15">
      <c r="A86" s="31"/>
      <c r="B86" s="32"/>
      <c r="C86" s="32"/>
      <c r="D86" s="47" t="str">
        <f>IF(A86="","",VLOOKUP(A86,#REF!,2,FALSE))</f>
        <v/>
      </c>
      <c r="E86" s="48" t="str">
        <f>IF(D86="共通",VLOOKUP(B86,#REF!,2,FALSE),IF(D86="総務",VLOOKUP(B86,#REF!,2,FALSE),IF(D86="人事",VLOOKUP(B86,#REF!,2,FALSE),IF(D86="財務",VLOOKUP(B86,#REF!,2,FALSE),IF(D86="税務",VLOOKUP(B86,#REF!,2,FALSE),IF(D86="住民",VLOOKUP(B86,#REF!,2,FALSE),IF(D86="福祉",VLOOKUP(B86,#REF!,2,FALSE),(""))))))))&amp;IF(D86="保健",VLOOKUP(B86,#REF!,2,FALSE),IF(D86="環境",VLOOKUP(B86,#REF!,2,FALSE),IF(D86="産業",VLOOKUP(B86,#REF!,2,FALSE),IF(D86="建設",VLOOKUP(B86,#REF!,2,FALSE),IF(D86="教育文化",VLOOKUP(B86,#REF!,2,FALSE),IF(D86="議会",VLOOKUP(B86,#REF!,2,FALSE),IF(D86="消防",VLOOKUP(B86,#REF!,2,FALSE),(""))))))))&amp;IF(D86="水道",VLOOKUP(B86,#REF!,2,FALSE),IF(D86="水道",VLOOKUP(B86,#REF!,2,FALSE),IF(D86="委員会等",VLOOKUP(B86,#REF!,2,FALSE),(""))))</f>
        <v/>
      </c>
      <c r="F86" s="59"/>
      <c r="G86" s="32"/>
      <c r="H86" s="50" t="str">
        <f t="shared" si="0"/>
        <v/>
      </c>
      <c r="I86" s="33"/>
      <c r="J86" s="37"/>
      <c r="K86" s="35"/>
      <c r="L86" s="35" t="str">
        <f t="shared" si="1"/>
        <v/>
      </c>
      <c r="M86" s="35"/>
      <c r="N86" s="36"/>
    </row>
    <row r="87" spans="1:14" ht="27.75" customHeight="1" x14ac:dyDescent="0.15">
      <c r="A87" s="31"/>
      <c r="B87" s="32"/>
      <c r="C87" s="32"/>
      <c r="D87" s="47" t="str">
        <f>IF(A87="","",VLOOKUP(A87,#REF!,2,FALSE))</f>
        <v/>
      </c>
      <c r="E87" s="48" t="str">
        <f>IF(D87="共通",VLOOKUP(B87,#REF!,2,FALSE),IF(D87="総務",VLOOKUP(B87,#REF!,2,FALSE),IF(D87="人事",VLOOKUP(B87,#REF!,2,FALSE),IF(D87="財務",VLOOKUP(B87,#REF!,2,FALSE),IF(D87="税務",VLOOKUP(B87,#REF!,2,FALSE),IF(D87="住民",VLOOKUP(B87,#REF!,2,FALSE),IF(D87="福祉",VLOOKUP(B87,#REF!,2,FALSE),(""))))))))&amp;IF(D87="保健",VLOOKUP(B87,#REF!,2,FALSE),IF(D87="環境",VLOOKUP(B87,#REF!,2,FALSE),IF(D87="産業",VLOOKUP(B87,#REF!,2,FALSE),IF(D87="建設",VLOOKUP(B87,#REF!,2,FALSE),IF(D87="教育文化",VLOOKUP(B87,#REF!,2,FALSE),IF(D87="議会",VLOOKUP(B87,#REF!,2,FALSE),IF(D87="消防",VLOOKUP(B87,#REF!,2,FALSE),(""))))))))&amp;IF(D87="水道",VLOOKUP(B87,#REF!,2,FALSE),IF(D87="水道",VLOOKUP(B87,#REF!,2,FALSE),IF(D87="委員会等",VLOOKUP(B87,#REF!,2,FALSE),(""))))</f>
        <v/>
      </c>
      <c r="F87" s="59"/>
      <c r="G87" s="32"/>
      <c r="H87" s="50" t="str">
        <f t="shared" si="0"/>
        <v/>
      </c>
      <c r="I87" s="33"/>
      <c r="J87" s="37"/>
      <c r="K87" s="35"/>
      <c r="L87" s="35" t="str">
        <f t="shared" si="1"/>
        <v/>
      </c>
      <c r="M87" s="35"/>
      <c r="N87" s="36"/>
    </row>
    <row r="88" spans="1:14" ht="27.75" customHeight="1" x14ac:dyDescent="0.15">
      <c r="A88" s="31"/>
      <c r="B88" s="32"/>
      <c r="C88" s="32"/>
      <c r="D88" s="47" t="str">
        <f>IF(A88="","",VLOOKUP(A88,#REF!,2,FALSE))</f>
        <v/>
      </c>
      <c r="E88" s="48" t="str">
        <f>IF(D88="共通",VLOOKUP(B88,#REF!,2,FALSE),IF(D88="総務",VLOOKUP(B88,#REF!,2,FALSE),IF(D88="人事",VLOOKUP(B88,#REF!,2,FALSE),IF(D88="財務",VLOOKUP(B88,#REF!,2,FALSE),IF(D88="税務",VLOOKUP(B88,#REF!,2,FALSE),IF(D88="住民",VLOOKUP(B88,#REF!,2,FALSE),IF(D88="福祉",VLOOKUP(B88,#REF!,2,FALSE),(""))))))))&amp;IF(D88="保健",VLOOKUP(B88,#REF!,2,FALSE),IF(D88="環境",VLOOKUP(B88,#REF!,2,FALSE),IF(D88="産業",VLOOKUP(B88,#REF!,2,FALSE),IF(D88="建設",VLOOKUP(B88,#REF!,2,FALSE),IF(D88="教育文化",VLOOKUP(B88,#REF!,2,FALSE),IF(D88="議会",VLOOKUP(B88,#REF!,2,FALSE),IF(D88="消防",VLOOKUP(B88,#REF!,2,FALSE),(""))))))))&amp;IF(D88="水道",VLOOKUP(B88,#REF!,2,FALSE),IF(D88="水道",VLOOKUP(B88,#REF!,2,FALSE),IF(D88="委員会等",VLOOKUP(B88,#REF!,2,FALSE),(""))))</f>
        <v/>
      </c>
      <c r="F88" s="59"/>
      <c r="G88" s="32"/>
      <c r="H88" s="50" t="str">
        <f t="shared" si="0"/>
        <v/>
      </c>
      <c r="I88" s="33"/>
      <c r="J88" s="37"/>
      <c r="K88" s="35"/>
      <c r="L88" s="35" t="str">
        <f t="shared" si="1"/>
        <v/>
      </c>
      <c r="M88" s="35"/>
      <c r="N88" s="36"/>
    </row>
    <row r="89" spans="1:14" ht="27.75" customHeight="1" x14ac:dyDescent="0.15">
      <c r="A89" s="31"/>
      <c r="B89" s="32"/>
      <c r="C89" s="32"/>
      <c r="D89" s="47" t="str">
        <f>IF(A89="","",VLOOKUP(A89,#REF!,2,FALSE))</f>
        <v/>
      </c>
      <c r="E89" s="48" t="str">
        <f>IF(D89="共通",VLOOKUP(B89,#REF!,2,FALSE),IF(D89="総務",VLOOKUP(B89,#REF!,2,FALSE),IF(D89="人事",VLOOKUP(B89,#REF!,2,FALSE),IF(D89="財務",VLOOKUP(B89,#REF!,2,FALSE),IF(D89="税務",VLOOKUP(B89,#REF!,2,FALSE),IF(D89="住民",VLOOKUP(B89,#REF!,2,FALSE),IF(D89="福祉",VLOOKUP(B89,#REF!,2,FALSE),(""))))))))&amp;IF(D89="保健",VLOOKUP(B89,#REF!,2,FALSE),IF(D89="環境",VLOOKUP(B89,#REF!,2,FALSE),IF(D89="産業",VLOOKUP(B89,#REF!,2,FALSE),IF(D89="建設",VLOOKUP(B89,#REF!,2,FALSE),IF(D89="教育文化",VLOOKUP(B89,#REF!,2,FALSE),IF(D89="議会",VLOOKUP(B89,#REF!,2,FALSE),IF(D89="消防",VLOOKUP(B89,#REF!,2,FALSE),(""))))))))&amp;IF(D89="水道",VLOOKUP(B89,#REF!,2,FALSE),IF(D89="水道",VLOOKUP(B89,#REF!,2,FALSE),IF(D89="委員会等",VLOOKUP(B89,#REF!,2,FALSE),(""))))</f>
        <v/>
      </c>
      <c r="F89" s="59"/>
      <c r="G89" s="32"/>
      <c r="H89" s="50" t="str">
        <f t="shared" si="0"/>
        <v/>
      </c>
      <c r="I89" s="33"/>
      <c r="J89" s="37"/>
      <c r="K89" s="35"/>
      <c r="L89" s="35" t="str">
        <f t="shared" si="1"/>
        <v/>
      </c>
      <c r="M89" s="35"/>
      <c r="N89" s="36"/>
    </row>
  </sheetData>
  <protectedRanges>
    <protectedRange sqref="K70:N70" name="所管課名"/>
    <protectedRange sqref="A73:C89" name="分類"/>
    <protectedRange sqref="F73:F89" name="小分類名称"/>
    <protectedRange sqref="G73:G89" name="適用種別"/>
    <protectedRange sqref="I73:I89" name="簿冊名"/>
    <protectedRange sqref="J73:J89" name="冊数"/>
    <protectedRange sqref="K73:K89" name="登録日"/>
    <protectedRange sqref="M73:N89" name="廃棄日･備考"/>
  </protectedRanges>
  <mergeCells count="13">
    <mergeCell ref="K70:N70"/>
    <mergeCell ref="A70:H70"/>
    <mergeCell ref="J71:J72"/>
    <mergeCell ref="K71:K72"/>
    <mergeCell ref="L71:M71"/>
    <mergeCell ref="N71:N72"/>
    <mergeCell ref="A71:A72"/>
    <mergeCell ref="B71:B72"/>
    <mergeCell ref="C71:C72"/>
    <mergeCell ref="D71:F72"/>
    <mergeCell ref="G71:G72"/>
    <mergeCell ref="H71:H72"/>
    <mergeCell ref="I71:I72"/>
  </mergeCells>
  <phoneticPr fontId="2"/>
  <dataValidations disablePrompts="1" xWindow="929" yWindow="95" count="6">
    <dataValidation type="list" allowBlank="1" showInputMessage="1" showErrorMessage="1" sqref="A73:A89" xr:uid="{00000000-0002-0000-0200-000000000000}">
      <formula1>$A$1:$A$16</formula1>
    </dataValidation>
    <dataValidation type="list" allowBlank="1" showInputMessage="1" showErrorMessage="1" sqref="B73:B89" xr:uid="{00000000-0002-0000-0200-000001000000}">
      <formula1>$A$1:$A$10</formula1>
    </dataValidation>
    <dataValidation type="list" allowBlank="1" showInputMessage="1" showErrorMessage="1" sqref="C73:C89" xr:uid="{00000000-0002-0000-0200-000002000000}">
      <formula1>$A$1:$A$9</formula1>
    </dataValidation>
    <dataValidation type="list" allowBlank="1" showInputMessage="1" showErrorMessage="1" sqref="G73:G89" xr:uid="{00000000-0002-0000-0200-000003000000}">
      <formula1>$B$2:$B$5</formula1>
    </dataValidation>
    <dataValidation allowBlank="1" showErrorMessage="1" promptTitle="小分類ファイル名" prompt="直接入力してください" sqref="F73" xr:uid="{00000000-0002-0000-0200-000004000000}"/>
    <dataValidation type="list" allowBlank="1" showErrorMessage="1" errorTitle="所管課名" error="リストから選択してください" promptTitle="所管課名" prompt="課名を選択してください" sqref="K70:N70" xr:uid="{00000000-0002-0000-0200-000005000000}">
      <formula1>$E$1:$E$68</formula1>
    </dataValidation>
  </dataValidations>
  <pageMargins left="0.39370078740157483" right="0.39370078740157483" top="0.86614173228346458" bottom="0.31496062992125984" header="0.51181102362204722" footer="0.51181102362204722"/>
  <pageSetup paperSize="9" orientation="landscape" cellComments="asDisplayed" r:id="rId1"/>
  <headerFooter alignWithMargins="0">
    <oddHeader>&amp;R№&amp;P</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3AFC-492A-4E85-BFD3-73F6069A72D2}">
  <dimension ref="A1:F548"/>
  <sheetViews>
    <sheetView view="pageBreakPreview" topLeftCell="A505" zoomScaleNormal="100" workbookViewId="0">
      <selection activeCell="B518" sqref="B518"/>
    </sheetView>
  </sheetViews>
  <sheetFormatPr defaultRowHeight="13.5" x14ac:dyDescent="0.15"/>
  <cols>
    <col min="1" max="1" width="3.5" style="13" bestFit="1" customWidth="1"/>
    <col min="2" max="2" width="18.5" style="14" customWidth="1"/>
    <col min="3" max="3" width="3.25" style="13" bestFit="1" customWidth="1"/>
    <col min="4" max="4" width="21.875" style="14" bestFit="1" customWidth="1"/>
    <col min="5" max="5" width="3.25" style="13" bestFit="1" customWidth="1"/>
    <col min="6" max="6" width="24.625" style="14" customWidth="1"/>
    <col min="7" max="7" width="13.125" style="14" customWidth="1"/>
    <col min="8" max="256" width="9" style="14"/>
    <col min="257" max="257" width="3.5" style="14" bestFit="1" customWidth="1"/>
    <col min="258" max="258" width="18.5" style="14" customWidth="1"/>
    <col min="259" max="259" width="3.25" style="14" bestFit="1" customWidth="1"/>
    <col min="260" max="260" width="21.875" style="14" bestFit="1" customWidth="1"/>
    <col min="261" max="261" width="3.25" style="14" bestFit="1" customWidth="1"/>
    <col min="262" max="262" width="24.625" style="14" customWidth="1"/>
    <col min="263" max="263" width="13.125" style="14" customWidth="1"/>
    <col min="264" max="512" width="9" style="14"/>
    <col min="513" max="513" width="3.5" style="14" bestFit="1" customWidth="1"/>
    <col min="514" max="514" width="18.5" style="14" customWidth="1"/>
    <col min="515" max="515" width="3.25" style="14" bestFit="1" customWidth="1"/>
    <col min="516" max="516" width="21.875" style="14" bestFit="1" customWidth="1"/>
    <col min="517" max="517" width="3.25" style="14" bestFit="1" customWidth="1"/>
    <col min="518" max="518" width="24.625" style="14" customWidth="1"/>
    <col min="519" max="519" width="13.125" style="14" customWidth="1"/>
    <col min="520" max="768" width="9" style="14"/>
    <col min="769" max="769" width="3.5" style="14" bestFit="1" customWidth="1"/>
    <col min="770" max="770" width="18.5" style="14" customWidth="1"/>
    <col min="771" max="771" width="3.25" style="14" bestFit="1" customWidth="1"/>
    <col min="772" max="772" width="21.875" style="14" bestFit="1" customWidth="1"/>
    <col min="773" max="773" width="3.25" style="14" bestFit="1" customWidth="1"/>
    <col min="774" max="774" width="24.625" style="14" customWidth="1"/>
    <col min="775" max="775" width="13.125" style="14" customWidth="1"/>
    <col min="776" max="1024" width="9" style="14"/>
    <col min="1025" max="1025" width="3.5" style="14" bestFit="1" customWidth="1"/>
    <col min="1026" max="1026" width="18.5" style="14" customWidth="1"/>
    <col min="1027" max="1027" width="3.25" style="14" bestFit="1" customWidth="1"/>
    <col min="1028" max="1028" width="21.875" style="14" bestFit="1" customWidth="1"/>
    <col min="1029" max="1029" width="3.25" style="14" bestFit="1" customWidth="1"/>
    <col min="1030" max="1030" width="24.625" style="14" customWidth="1"/>
    <col min="1031" max="1031" width="13.125" style="14" customWidth="1"/>
    <col min="1032" max="1280" width="9" style="14"/>
    <col min="1281" max="1281" width="3.5" style="14" bestFit="1" customWidth="1"/>
    <col min="1282" max="1282" width="18.5" style="14" customWidth="1"/>
    <col min="1283" max="1283" width="3.25" style="14" bestFit="1" customWidth="1"/>
    <col min="1284" max="1284" width="21.875" style="14" bestFit="1" customWidth="1"/>
    <col min="1285" max="1285" width="3.25" style="14" bestFit="1" customWidth="1"/>
    <col min="1286" max="1286" width="24.625" style="14" customWidth="1"/>
    <col min="1287" max="1287" width="13.125" style="14" customWidth="1"/>
    <col min="1288" max="1536" width="9" style="14"/>
    <col min="1537" max="1537" width="3.5" style="14" bestFit="1" customWidth="1"/>
    <col min="1538" max="1538" width="18.5" style="14" customWidth="1"/>
    <col min="1539" max="1539" width="3.25" style="14" bestFit="1" customWidth="1"/>
    <col min="1540" max="1540" width="21.875" style="14" bestFit="1" customWidth="1"/>
    <col min="1541" max="1541" width="3.25" style="14" bestFit="1" customWidth="1"/>
    <col min="1542" max="1542" width="24.625" style="14" customWidth="1"/>
    <col min="1543" max="1543" width="13.125" style="14" customWidth="1"/>
    <col min="1544" max="1792" width="9" style="14"/>
    <col min="1793" max="1793" width="3.5" style="14" bestFit="1" customWidth="1"/>
    <col min="1794" max="1794" width="18.5" style="14" customWidth="1"/>
    <col min="1795" max="1795" width="3.25" style="14" bestFit="1" customWidth="1"/>
    <col min="1796" max="1796" width="21.875" style="14" bestFit="1" customWidth="1"/>
    <col min="1797" max="1797" width="3.25" style="14" bestFit="1" customWidth="1"/>
    <col min="1798" max="1798" width="24.625" style="14" customWidth="1"/>
    <col min="1799" max="1799" width="13.125" style="14" customWidth="1"/>
    <col min="1800" max="2048" width="9" style="14"/>
    <col min="2049" max="2049" width="3.5" style="14" bestFit="1" customWidth="1"/>
    <col min="2050" max="2050" width="18.5" style="14" customWidth="1"/>
    <col min="2051" max="2051" width="3.25" style="14" bestFit="1" customWidth="1"/>
    <col min="2052" max="2052" width="21.875" style="14" bestFit="1" customWidth="1"/>
    <col min="2053" max="2053" width="3.25" style="14" bestFit="1" customWidth="1"/>
    <col min="2054" max="2054" width="24.625" style="14" customWidth="1"/>
    <col min="2055" max="2055" width="13.125" style="14" customWidth="1"/>
    <col min="2056" max="2304" width="9" style="14"/>
    <col min="2305" max="2305" width="3.5" style="14" bestFit="1" customWidth="1"/>
    <col min="2306" max="2306" width="18.5" style="14" customWidth="1"/>
    <col min="2307" max="2307" width="3.25" style="14" bestFit="1" customWidth="1"/>
    <col min="2308" max="2308" width="21.875" style="14" bestFit="1" customWidth="1"/>
    <col min="2309" max="2309" width="3.25" style="14" bestFit="1" customWidth="1"/>
    <col min="2310" max="2310" width="24.625" style="14" customWidth="1"/>
    <col min="2311" max="2311" width="13.125" style="14" customWidth="1"/>
    <col min="2312" max="2560" width="9" style="14"/>
    <col min="2561" max="2561" width="3.5" style="14" bestFit="1" customWidth="1"/>
    <col min="2562" max="2562" width="18.5" style="14" customWidth="1"/>
    <col min="2563" max="2563" width="3.25" style="14" bestFit="1" customWidth="1"/>
    <col min="2564" max="2564" width="21.875" style="14" bestFit="1" customWidth="1"/>
    <col min="2565" max="2565" width="3.25" style="14" bestFit="1" customWidth="1"/>
    <col min="2566" max="2566" width="24.625" style="14" customWidth="1"/>
    <col min="2567" max="2567" width="13.125" style="14" customWidth="1"/>
    <col min="2568" max="2816" width="9" style="14"/>
    <col min="2817" max="2817" width="3.5" style="14" bestFit="1" customWidth="1"/>
    <col min="2818" max="2818" width="18.5" style="14" customWidth="1"/>
    <col min="2819" max="2819" width="3.25" style="14" bestFit="1" customWidth="1"/>
    <col min="2820" max="2820" width="21.875" style="14" bestFit="1" customWidth="1"/>
    <col min="2821" max="2821" width="3.25" style="14" bestFit="1" customWidth="1"/>
    <col min="2822" max="2822" width="24.625" style="14" customWidth="1"/>
    <col min="2823" max="2823" width="13.125" style="14" customWidth="1"/>
    <col min="2824" max="3072" width="9" style="14"/>
    <col min="3073" max="3073" width="3.5" style="14" bestFit="1" customWidth="1"/>
    <col min="3074" max="3074" width="18.5" style="14" customWidth="1"/>
    <col min="3075" max="3075" width="3.25" style="14" bestFit="1" customWidth="1"/>
    <col min="3076" max="3076" width="21.875" style="14" bestFit="1" customWidth="1"/>
    <col min="3077" max="3077" width="3.25" style="14" bestFit="1" customWidth="1"/>
    <col min="3078" max="3078" width="24.625" style="14" customWidth="1"/>
    <col min="3079" max="3079" width="13.125" style="14" customWidth="1"/>
    <col min="3080" max="3328" width="9" style="14"/>
    <col min="3329" max="3329" width="3.5" style="14" bestFit="1" customWidth="1"/>
    <col min="3330" max="3330" width="18.5" style="14" customWidth="1"/>
    <col min="3331" max="3331" width="3.25" style="14" bestFit="1" customWidth="1"/>
    <col min="3332" max="3332" width="21.875" style="14" bestFit="1" customWidth="1"/>
    <col min="3333" max="3333" width="3.25" style="14" bestFit="1" customWidth="1"/>
    <col min="3334" max="3334" width="24.625" style="14" customWidth="1"/>
    <col min="3335" max="3335" width="13.125" style="14" customWidth="1"/>
    <col min="3336" max="3584" width="9" style="14"/>
    <col min="3585" max="3585" width="3.5" style="14" bestFit="1" customWidth="1"/>
    <col min="3586" max="3586" width="18.5" style="14" customWidth="1"/>
    <col min="3587" max="3587" width="3.25" style="14" bestFit="1" customWidth="1"/>
    <col min="3588" max="3588" width="21.875" style="14" bestFit="1" customWidth="1"/>
    <col min="3589" max="3589" width="3.25" style="14" bestFit="1" customWidth="1"/>
    <col min="3590" max="3590" width="24.625" style="14" customWidth="1"/>
    <col min="3591" max="3591" width="13.125" style="14" customWidth="1"/>
    <col min="3592" max="3840" width="9" style="14"/>
    <col min="3841" max="3841" width="3.5" style="14" bestFit="1" customWidth="1"/>
    <col min="3842" max="3842" width="18.5" style="14" customWidth="1"/>
    <col min="3843" max="3843" width="3.25" style="14" bestFit="1" customWidth="1"/>
    <col min="3844" max="3844" width="21.875" style="14" bestFit="1" customWidth="1"/>
    <col min="3845" max="3845" width="3.25" style="14" bestFit="1" customWidth="1"/>
    <col min="3846" max="3846" width="24.625" style="14" customWidth="1"/>
    <col min="3847" max="3847" width="13.125" style="14" customWidth="1"/>
    <col min="3848" max="4096" width="9" style="14"/>
    <col min="4097" max="4097" width="3.5" style="14" bestFit="1" customWidth="1"/>
    <col min="4098" max="4098" width="18.5" style="14" customWidth="1"/>
    <col min="4099" max="4099" width="3.25" style="14" bestFit="1" customWidth="1"/>
    <col min="4100" max="4100" width="21.875" style="14" bestFit="1" customWidth="1"/>
    <col min="4101" max="4101" width="3.25" style="14" bestFit="1" customWidth="1"/>
    <col min="4102" max="4102" width="24.625" style="14" customWidth="1"/>
    <col min="4103" max="4103" width="13.125" style="14" customWidth="1"/>
    <col min="4104" max="4352" width="9" style="14"/>
    <col min="4353" max="4353" width="3.5" style="14" bestFit="1" customWidth="1"/>
    <col min="4354" max="4354" width="18.5" style="14" customWidth="1"/>
    <col min="4355" max="4355" width="3.25" style="14" bestFit="1" customWidth="1"/>
    <col min="4356" max="4356" width="21.875" style="14" bestFit="1" customWidth="1"/>
    <col min="4357" max="4357" width="3.25" style="14" bestFit="1" customWidth="1"/>
    <col min="4358" max="4358" width="24.625" style="14" customWidth="1"/>
    <col min="4359" max="4359" width="13.125" style="14" customWidth="1"/>
    <col min="4360" max="4608" width="9" style="14"/>
    <col min="4609" max="4609" width="3.5" style="14" bestFit="1" customWidth="1"/>
    <col min="4610" max="4610" width="18.5" style="14" customWidth="1"/>
    <col min="4611" max="4611" width="3.25" style="14" bestFit="1" customWidth="1"/>
    <col min="4612" max="4612" width="21.875" style="14" bestFit="1" customWidth="1"/>
    <col min="4613" max="4613" width="3.25" style="14" bestFit="1" customWidth="1"/>
    <col min="4614" max="4614" width="24.625" style="14" customWidth="1"/>
    <col min="4615" max="4615" width="13.125" style="14" customWidth="1"/>
    <col min="4616" max="4864" width="9" style="14"/>
    <col min="4865" max="4865" width="3.5" style="14" bestFit="1" customWidth="1"/>
    <col min="4866" max="4866" width="18.5" style="14" customWidth="1"/>
    <col min="4867" max="4867" width="3.25" style="14" bestFit="1" customWidth="1"/>
    <col min="4868" max="4868" width="21.875" style="14" bestFit="1" customWidth="1"/>
    <col min="4869" max="4869" width="3.25" style="14" bestFit="1" customWidth="1"/>
    <col min="4870" max="4870" width="24.625" style="14" customWidth="1"/>
    <col min="4871" max="4871" width="13.125" style="14" customWidth="1"/>
    <col min="4872" max="5120" width="9" style="14"/>
    <col min="5121" max="5121" width="3.5" style="14" bestFit="1" customWidth="1"/>
    <col min="5122" max="5122" width="18.5" style="14" customWidth="1"/>
    <col min="5123" max="5123" width="3.25" style="14" bestFit="1" customWidth="1"/>
    <col min="5124" max="5124" width="21.875" style="14" bestFit="1" customWidth="1"/>
    <col min="5125" max="5125" width="3.25" style="14" bestFit="1" customWidth="1"/>
    <col min="5126" max="5126" width="24.625" style="14" customWidth="1"/>
    <col min="5127" max="5127" width="13.125" style="14" customWidth="1"/>
    <col min="5128" max="5376" width="9" style="14"/>
    <col min="5377" max="5377" width="3.5" style="14" bestFit="1" customWidth="1"/>
    <col min="5378" max="5378" width="18.5" style="14" customWidth="1"/>
    <col min="5379" max="5379" width="3.25" style="14" bestFit="1" customWidth="1"/>
    <col min="5380" max="5380" width="21.875" style="14" bestFit="1" customWidth="1"/>
    <col min="5381" max="5381" width="3.25" style="14" bestFit="1" customWidth="1"/>
    <col min="5382" max="5382" width="24.625" style="14" customWidth="1"/>
    <col min="5383" max="5383" width="13.125" style="14" customWidth="1"/>
    <col min="5384" max="5632" width="9" style="14"/>
    <col min="5633" max="5633" width="3.5" style="14" bestFit="1" customWidth="1"/>
    <col min="5634" max="5634" width="18.5" style="14" customWidth="1"/>
    <col min="5635" max="5635" width="3.25" style="14" bestFit="1" customWidth="1"/>
    <col min="5636" max="5636" width="21.875" style="14" bestFit="1" customWidth="1"/>
    <col min="5637" max="5637" width="3.25" style="14" bestFit="1" customWidth="1"/>
    <col min="5638" max="5638" width="24.625" style="14" customWidth="1"/>
    <col min="5639" max="5639" width="13.125" style="14" customWidth="1"/>
    <col min="5640" max="5888" width="9" style="14"/>
    <col min="5889" max="5889" width="3.5" style="14" bestFit="1" customWidth="1"/>
    <col min="5890" max="5890" width="18.5" style="14" customWidth="1"/>
    <col min="5891" max="5891" width="3.25" style="14" bestFit="1" customWidth="1"/>
    <col min="5892" max="5892" width="21.875" style="14" bestFit="1" customWidth="1"/>
    <col min="5893" max="5893" width="3.25" style="14" bestFit="1" customWidth="1"/>
    <col min="5894" max="5894" width="24.625" style="14" customWidth="1"/>
    <col min="5895" max="5895" width="13.125" style="14" customWidth="1"/>
    <col min="5896" max="6144" width="9" style="14"/>
    <col min="6145" max="6145" width="3.5" style="14" bestFit="1" customWidth="1"/>
    <col min="6146" max="6146" width="18.5" style="14" customWidth="1"/>
    <col min="6147" max="6147" width="3.25" style="14" bestFit="1" customWidth="1"/>
    <col min="6148" max="6148" width="21.875" style="14" bestFit="1" customWidth="1"/>
    <col min="6149" max="6149" width="3.25" style="14" bestFit="1" customWidth="1"/>
    <col min="6150" max="6150" width="24.625" style="14" customWidth="1"/>
    <col min="6151" max="6151" width="13.125" style="14" customWidth="1"/>
    <col min="6152" max="6400" width="9" style="14"/>
    <col min="6401" max="6401" width="3.5" style="14" bestFit="1" customWidth="1"/>
    <col min="6402" max="6402" width="18.5" style="14" customWidth="1"/>
    <col min="6403" max="6403" width="3.25" style="14" bestFit="1" customWidth="1"/>
    <col min="6404" max="6404" width="21.875" style="14" bestFit="1" customWidth="1"/>
    <col min="6405" max="6405" width="3.25" style="14" bestFit="1" customWidth="1"/>
    <col min="6406" max="6406" width="24.625" style="14" customWidth="1"/>
    <col min="6407" max="6407" width="13.125" style="14" customWidth="1"/>
    <col min="6408" max="6656" width="9" style="14"/>
    <col min="6657" max="6657" width="3.5" style="14" bestFit="1" customWidth="1"/>
    <col min="6658" max="6658" width="18.5" style="14" customWidth="1"/>
    <col min="6659" max="6659" width="3.25" style="14" bestFit="1" customWidth="1"/>
    <col min="6660" max="6660" width="21.875" style="14" bestFit="1" customWidth="1"/>
    <col min="6661" max="6661" width="3.25" style="14" bestFit="1" customWidth="1"/>
    <col min="6662" max="6662" width="24.625" style="14" customWidth="1"/>
    <col min="6663" max="6663" width="13.125" style="14" customWidth="1"/>
    <col min="6664" max="6912" width="9" style="14"/>
    <col min="6913" max="6913" width="3.5" style="14" bestFit="1" customWidth="1"/>
    <col min="6914" max="6914" width="18.5" style="14" customWidth="1"/>
    <col min="6915" max="6915" width="3.25" style="14" bestFit="1" customWidth="1"/>
    <col min="6916" max="6916" width="21.875" style="14" bestFit="1" customWidth="1"/>
    <col min="6917" max="6917" width="3.25" style="14" bestFit="1" customWidth="1"/>
    <col min="6918" max="6918" width="24.625" style="14" customWidth="1"/>
    <col min="6919" max="6919" width="13.125" style="14" customWidth="1"/>
    <col min="6920" max="7168" width="9" style="14"/>
    <col min="7169" max="7169" width="3.5" style="14" bestFit="1" customWidth="1"/>
    <col min="7170" max="7170" width="18.5" style="14" customWidth="1"/>
    <col min="7171" max="7171" width="3.25" style="14" bestFit="1" customWidth="1"/>
    <col min="7172" max="7172" width="21.875" style="14" bestFit="1" customWidth="1"/>
    <col min="7173" max="7173" width="3.25" style="14" bestFit="1" customWidth="1"/>
    <col min="7174" max="7174" width="24.625" style="14" customWidth="1"/>
    <col min="7175" max="7175" width="13.125" style="14" customWidth="1"/>
    <col min="7176" max="7424" width="9" style="14"/>
    <col min="7425" max="7425" width="3.5" style="14" bestFit="1" customWidth="1"/>
    <col min="7426" max="7426" width="18.5" style="14" customWidth="1"/>
    <col min="7427" max="7427" width="3.25" style="14" bestFit="1" customWidth="1"/>
    <col min="7428" max="7428" width="21.875" style="14" bestFit="1" customWidth="1"/>
    <col min="7429" max="7429" width="3.25" style="14" bestFit="1" customWidth="1"/>
    <col min="7430" max="7430" width="24.625" style="14" customWidth="1"/>
    <col min="7431" max="7431" width="13.125" style="14" customWidth="1"/>
    <col min="7432" max="7680" width="9" style="14"/>
    <col min="7681" max="7681" width="3.5" style="14" bestFit="1" customWidth="1"/>
    <col min="7682" max="7682" width="18.5" style="14" customWidth="1"/>
    <col min="7683" max="7683" width="3.25" style="14" bestFit="1" customWidth="1"/>
    <col min="7684" max="7684" width="21.875" style="14" bestFit="1" customWidth="1"/>
    <col min="7685" max="7685" width="3.25" style="14" bestFit="1" customWidth="1"/>
    <col min="7686" max="7686" width="24.625" style="14" customWidth="1"/>
    <col min="7687" max="7687" width="13.125" style="14" customWidth="1"/>
    <col min="7688" max="7936" width="9" style="14"/>
    <col min="7937" max="7937" width="3.5" style="14" bestFit="1" customWidth="1"/>
    <col min="7938" max="7938" width="18.5" style="14" customWidth="1"/>
    <col min="7939" max="7939" width="3.25" style="14" bestFit="1" customWidth="1"/>
    <col min="7940" max="7940" width="21.875" style="14" bestFit="1" customWidth="1"/>
    <col min="7941" max="7941" width="3.25" style="14" bestFit="1" customWidth="1"/>
    <col min="7942" max="7942" width="24.625" style="14" customWidth="1"/>
    <col min="7943" max="7943" width="13.125" style="14" customWidth="1"/>
    <col min="7944" max="8192" width="9" style="14"/>
    <col min="8193" max="8193" width="3.5" style="14" bestFit="1" customWidth="1"/>
    <col min="8194" max="8194" width="18.5" style="14" customWidth="1"/>
    <col min="8195" max="8195" width="3.25" style="14" bestFit="1" customWidth="1"/>
    <col min="8196" max="8196" width="21.875" style="14" bestFit="1" customWidth="1"/>
    <col min="8197" max="8197" width="3.25" style="14" bestFit="1" customWidth="1"/>
    <col min="8198" max="8198" width="24.625" style="14" customWidth="1"/>
    <col min="8199" max="8199" width="13.125" style="14" customWidth="1"/>
    <col min="8200" max="8448" width="9" style="14"/>
    <col min="8449" max="8449" width="3.5" style="14" bestFit="1" customWidth="1"/>
    <col min="8450" max="8450" width="18.5" style="14" customWidth="1"/>
    <col min="8451" max="8451" width="3.25" style="14" bestFit="1" customWidth="1"/>
    <col min="8452" max="8452" width="21.875" style="14" bestFit="1" customWidth="1"/>
    <col min="8453" max="8453" width="3.25" style="14" bestFit="1" customWidth="1"/>
    <col min="8454" max="8454" width="24.625" style="14" customWidth="1"/>
    <col min="8455" max="8455" width="13.125" style="14" customWidth="1"/>
    <col min="8456" max="8704" width="9" style="14"/>
    <col min="8705" max="8705" width="3.5" style="14" bestFit="1" customWidth="1"/>
    <col min="8706" max="8706" width="18.5" style="14" customWidth="1"/>
    <col min="8707" max="8707" width="3.25" style="14" bestFit="1" customWidth="1"/>
    <col min="8708" max="8708" width="21.875" style="14" bestFit="1" customWidth="1"/>
    <col min="8709" max="8709" width="3.25" style="14" bestFit="1" customWidth="1"/>
    <col min="8710" max="8710" width="24.625" style="14" customWidth="1"/>
    <col min="8711" max="8711" width="13.125" style="14" customWidth="1"/>
    <col min="8712" max="8960" width="9" style="14"/>
    <col min="8961" max="8961" width="3.5" style="14" bestFit="1" customWidth="1"/>
    <col min="8962" max="8962" width="18.5" style="14" customWidth="1"/>
    <col min="8963" max="8963" width="3.25" style="14" bestFit="1" customWidth="1"/>
    <col min="8964" max="8964" width="21.875" style="14" bestFit="1" customWidth="1"/>
    <col min="8965" max="8965" width="3.25" style="14" bestFit="1" customWidth="1"/>
    <col min="8966" max="8966" width="24.625" style="14" customWidth="1"/>
    <col min="8967" max="8967" width="13.125" style="14" customWidth="1"/>
    <col min="8968" max="9216" width="9" style="14"/>
    <col min="9217" max="9217" width="3.5" style="14" bestFit="1" customWidth="1"/>
    <col min="9218" max="9218" width="18.5" style="14" customWidth="1"/>
    <col min="9219" max="9219" width="3.25" style="14" bestFit="1" customWidth="1"/>
    <col min="9220" max="9220" width="21.875" style="14" bestFit="1" customWidth="1"/>
    <col min="9221" max="9221" width="3.25" style="14" bestFit="1" customWidth="1"/>
    <col min="9222" max="9222" width="24.625" style="14" customWidth="1"/>
    <col min="9223" max="9223" width="13.125" style="14" customWidth="1"/>
    <col min="9224" max="9472" width="9" style="14"/>
    <col min="9473" max="9473" width="3.5" style="14" bestFit="1" customWidth="1"/>
    <col min="9474" max="9474" width="18.5" style="14" customWidth="1"/>
    <col min="9475" max="9475" width="3.25" style="14" bestFit="1" customWidth="1"/>
    <col min="9476" max="9476" width="21.875" style="14" bestFit="1" customWidth="1"/>
    <col min="9477" max="9477" width="3.25" style="14" bestFit="1" customWidth="1"/>
    <col min="9478" max="9478" width="24.625" style="14" customWidth="1"/>
    <col min="9479" max="9479" width="13.125" style="14" customWidth="1"/>
    <col min="9480" max="9728" width="9" style="14"/>
    <col min="9729" max="9729" width="3.5" style="14" bestFit="1" customWidth="1"/>
    <col min="9730" max="9730" width="18.5" style="14" customWidth="1"/>
    <col min="9731" max="9731" width="3.25" style="14" bestFit="1" customWidth="1"/>
    <col min="9732" max="9732" width="21.875" style="14" bestFit="1" customWidth="1"/>
    <col min="9733" max="9733" width="3.25" style="14" bestFit="1" customWidth="1"/>
    <col min="9734" max="9734" width="24.625" style="14" customWidth="1"/>
    <col min="9735" max="9735" width="13.125" style="14" customWidth="1"/>
    <col min="9736" max="9984" width="9" style="14"/>
    <col min="9985" max="9985" width="3.5" style="14" bestFit="1" customWidth="1"/>
    <col min="9986" max="9986" width="18.5" style="14" customWidth="1"/>
    <col min="9987" max="9987" width="3.25" style="14" bestFit="1" customWidth="1"/>
    <col min="9988" max="9988" width="21.875" style="14" bestFit="1" customWidth="1"/>
    <col min="9989" max="9989" width="3.25" style="14" bestFit="1" customWidth="1"/>
    <col min="9990" max="9990" width="24.625" style="14" customWidth="1"/>
    <col min="9991" max="9991" width="13.125" style="14" customWidth="1"/>
    <col min="9992" max="10240" width="9" style="14"/>
    <col min="10241" max="10241" width="3.5" style="14" bestFit="1" customWidth="1"/>
    <col min="10242" max="10242" width="18.5" style="14" customWidth="1"/>
    <col min="10243" max="10243" width="3.25" style="14" bestFit="1" customWidth="1"/>
    <col min="10244" max="10244" width="21.875" style="14" bestFit="1" customWidth="1"/>
    <col min="10245" max="10245" width="3.25" style="14" bestFit="1" customWidth="1"/>
    <col min="10246" max="10246" width="24.625" style="14" customWidth="1"/>
    <col min="10247" max="10247" width="13.125" style="14" customWidth="1"/>
    <col min="10248" max="10496" width="9" style="14"/>
    <col min="10497" max="10497" width="3.5" style="14" bestFit="1" customWidth="1"/>
    <col min="10498" max="10498" width="18.5" style="14" customWidth="1"/>
    <col min="10499" max="10499" width="3.25" style="14" bestFit="1" customWidth="1"/>
    <col min="10500" max="10500" width="21.875" style="14" bestFit="1" customWidth="1"/>
    <col min="10501" max="10501" width="3.25" style="14" bestFit="1" customWidth="1"/>
    <col min="10502" max="10502" width="24.625" style="14" customWidth="1"/>
    <col min="10503" max="10503" width="13.125" style="14" customWidth="1"/>
    <col min="10504" max="10752" width="9" style="14"/>
    <col min="10753" max="10753" width="3.5" style="14" bestFit="1" customWidth="1"/>
    <col min="10754" max="10754" width="18.5" style="14" customWidth="1"/>
    <col min="10755" max="10755" width="3.25" style="14" bestFit="1" customWidth="1"/>
    <col min="10756" max="10756" width="21.875" style="14" bestFit="1" customWidth="1"/>
    <col min="10757" max="10757" width="3.25" style="14" bestFit="1" customWidth="1"/>
    <col min="10758" max="10758" width="24.625" style="14" customWidth="1"/>
    <col min="10759" max="10759" width="13.125" style="14" customWidth="1"/>
    <col min="10760" max="11008" width="9" style="14"/>
    <col min="11009" max="11009" width="3.5" style="14" bestFit="1" customWidth="1"/>
    <col min="11010" max="11010" width="18.5" style="14" customWidth="1"/>
    <col min="11011" max="11011" width="3.25" style="14" bestFit="1" customWidth="1"/>
    <col min="11012" max="11012" width="21.875" style="14" bestFit="1" customWidth="1"/>
    <col min="11013" max="11013" width="3.25" style="14" bestFit="1" customWidth="1"/>
    <col min="11014" max="11014" width="24.625" style="14" customWidth="1"/>
    <col min="11015" max="11015" width="13.125" style="14" customWidth="1"/>
    <col min="11016" max="11264" width="9" style="14"/>
    <col min="11265" max="11265" width="3.5" style="14" bestFit="1" customWidth="1"/>
    <col min="11266" max="11266" width="18.5" style="14" customWidth="1"/>
    <col min="11267" max="11267" width="3.25" style="14" bestFit="1" customWidth="1"/>
    <col min="11268" max="11268" width="21.875" style="14" bestFit="1" customWidth="1"/>
    <col min="11269" max="11269" width="3.25" style="14" bestFit="1" customWidth="1"/>
    <col min="11270" max="11270" width="24.625" style="14" customWidth="1"/>
    <col min="11271" max="11271" width="13.125" style="14" customWidth="1"/>
    <col min="11272" max="11520" width="9" style="14"/>
    <col min="11521" max="11521" width="3.5" style="14" bestFit="1" customWidth="1"/>
    <col min="11522" max="11522" width="18.5" style="14" customWidth="1"/>
    <col min="11523" max="11523" width="3.25" style="14" bestFit="1" customWidth="1"/>
    <col min="11524" max="11524" width="21.875" style="14" bestFit="1" customWidth="1"/>
    <col min="11525" max="11525" width="3.25" style="14" bestFit="1" customWidth="1"/>
    <col min="11526" max="11526" width="24.625" style="14" customWidth="1"/>
    <col min="11527" max="11527" width="13.125" style="14" customWidth="1"/>
    <col min="11528" max="11776" width="9" style="14"/>
    <col min="11777" max="11777" width="3.5" style="14" bestFit="1" customWidth="1"/>
    <col min="11778" max="11778" width="18.5" style="14" customWidth="1"/>
    <col min="11779" max="11779" width="3.25" style="14" bestFit="1" customWidth="1"/>
    <col min="11780" max="11780" width="21.875" style="14" bestFit="1" customWidth="1"/>
    <col min="11781" max="11781" width="3.25" style="14" bestFit="1" customWidth="1"/>
    <col min="11782" max="11782" width="24.625" style="14" customWidth="1"/>
    <col min="11783" max="11783" width="13.125" style="14" customWidth="1"/>
    <col min="11784" max="12032" width="9" style="14"/>
    <col min="12033" max="12033" width="3.5" style="14" bestFit="1" customWidth="1"/>
    <col min="12034" max="12034" width="18.5" style="14" customWidth="1"/>
    <col min="12035" max="12035" width="3.25" style="14" bestFit="1" customWidth="1"/>
    <col min="12036" max="12036" width="21.875" style="14" bestFit="1" customWidth="1"/>
    <col min="12037" max="12037" width="3.25" style="14" bestFit="1" customWidth="1"/>
    <col min="12038" max="12038" width="24.625" style="14" customWidth="1"/>
    <col min="12039" max="12039" width="13.125" style="14" customWidth="1"/>
    <col min="12040" max="12288" width="9" style="14"/>
    <col min="12289" max="12289" width="3.5" style="14" bestFit="1" customWidth="1"/>
    <col min="12290" max="12290" width="18.5" style="14" customWidth="1"/>
    <col min="12291" max="12291" width="3.25" style="14" bestFit="1" customWidth="1"/>
    <col min="12292" max="12292" width="21.875" style="14" bestFit="1" customWidth="1"/>
    <col min="12293" max="12293" width="3.25" style="14" bestFit="1" customWidth="1"/>
    <col min="12294" max="12294" width="24.625" style="14" customWidth="1"/>
    <col min="12295" max="12295" width="13.125" style="14" customWidth="1"/>
    <col min="12296" max="12544" width="9" style="14"/>
    <col min="12545" max="12545" width="3.5" style="14" bestFit="1" customWidth="1"/>
    <col min="12546" max="12546" width="18.5" style="14" customWidth="1"/>
    <col min="12547" max="12547" width="3.25" style="14" bestFit="1" customWidth="1"/>
    <col min="12548" max="12548" width="21.875" style="14" bestFit="1" customWidth="1"/>
    <col min="12549" max="12549" width="3.25" style="14" bestFit="1" customWidth="1"/>
    <col min="12550" max="12550" width="24.625" style="14" customWidth="1"/>
    <col min="12551" max="12551" width="13.125" style="14" customWidth="1"/>
    <col min="12552" max="12800" width="9" style="14"/>
    <col min="12801" max="12801" width="3.5" style="14" bestFit="1" customWidth="1"/>
    <col min="12802" max="12802" width="18.5" style="14" customWidth="1"/>
    <col min="12803" max="12803" width="3.25" style="14" bestFit="1" customWidth="1"/>
    <col min="12804" max="12804" width="21.875" style="14" bestFit="1" customWidth="1"/>
    <col min="12805" max="12805" width="3.25" style="14" bestFit="1" customWidth="1"/>
    <col min="12806" max="12806" width="24.625" style="14" customWidth="1"/>
    <col min="12807" max="12807" width="13.125" style="14" customWidth="1"/>
    <col min="12808" max="13056" width="9" style="14"/>
    <col min="13057" max="13057" width="3.5" style="14" bestFit="1" customWidth="1"/>
    <col min="13058" max="13058" width="18.5" style="14" customWidth="1"/>
    <col min="13059" max="13059" width="3.25" style="14" bestFit="1" customWidth="1"/>
    <col min="13060" max="13060" width="21.875" style="14" bestFit="1" customWidth="1"/>
    <col min="13061" max="13061" width="3.25" style="14" bestFit="1" customWidth="1"/>
    <col min="13062" max="13062" width="24.625" style="14" customWidth="1"/>
    <col min="13063" max="13063" width="13.125" style="14" customWidth="1"/>
    <col min="13064" max="13312" width="9" style="14"/>
    <col min="13313" max="13313" width="3.5" style="14" bestFit="1" customWidth="1"/>
    <col min="13314" max="13314" width="18.5" style="14" customWidth="1"/>
    <col min="13315" max="13315" width="3.25" style="14" bestFit="1" customWidth="1"/>
    <col min="13316" max="13316" width="21.875" style="14" bestFit="1" customWidth="1"/>
    <col min="13317" max="13317" width="3.25" style="14" bestFit="1" customWidth="1"/>
    <col min="13318" max="13318" width="24.625" style="14" customWidth="1"/>
    <col min="13319" max="13319" width="13.125" style="14" customWidth="1"/>
    <col min="13320" max="13568" width="9" style="14"/>
    <col min="13569" max="13569" width="3.5" style="14" bestFit="1" customWidth="1"/>
    <col min="13570" max="13570" width="18.5" style="14" customWidth="1"/>
    <col min="13571" max="13571" width="3.25" style="14" bestFit="1" customWidth="1"/>
    <col min="13572" max="13572" width="21.875" style="14" bestFit="1" customWidth="1"/>
    <col min="13573" max="13573" width="3.25" style="14" bestFit="1" customWidth="1"/>
    <col min="13574" max="13574" width="24.625" style="14" customWidth="1"/>
    <col min="13575" max="13575" width="13.125" style="14" customWidth="1"/>
    <col min="13576" max="13824" width="9" style="14"/>
    <col min="13825" max="13825" width="3.5" style="14" bestFit="1" customWidth="1"/>
    <col min="13826" max="13826" width="18.5" style="14" customWidth="1"/>
    <col min="13827" max="13827" width="3.25" style="14" bestFit="1" customWidth="1"/>
    <col min="13828" max="13828" width="21.875" style="14" bestFit="1" customWidth="1"/>
    <col min="13829" max="13829" width="3.25" style="14" bestFit="1" customWidth="1"/>
    <col min="13830" max="13830" width="24.625" style="14" customWidth="1"/>
    <col min="13831" max="13831" width="13.125" style="14" customWidth="1"/>
    <col min="13832" max="14080" width="9" style="14"/>
    <col min="14081" max="14081" width="3.5" style="14" bestFit="1" customWidth="1"/>
    <col min="14082" max="14082" width="18.5" style="14" customWidth="1"/>
    <col min="14083" max="14083" width="3.25" style="14" bestFit="1" customWidth="1"/>
    <col min="14084" max="14084" width="21.875" style="14" bestFit="1" customWidth="1"/>
    <col min="14085" max="14085" width="3.25" style="14" bestFit="1" customWidth="1"/>
    <col min="14086" max="14086" width="24.625" style="14" customWidth="1"/>
    <col min="14087" max="14087" width="13.125" style="14" customWidth="1"/>
    <col min="14088" max="14336" width="9" style="14"/>
    <col min="14337" max="14337" width="3.5" style="14" bestFit="1" customWidth="1"/>
    <col min="14338" max="14338" width="18.5" style="14" customWidth="1"/>
    <col min="14339" max="14339" width="3.25" style="14" bestFit="1" customWidth="1"/>
    <col min="14340" max="14340" width="21.875" style="14" bestFit="1" customWidth="1"/>
    <col min="14341" max="14341" width="3.25" style="14" bestFit="1" customWidth="1"/>
    <col min="14342" max="14342" width="24.625" style="14" customWidth="1"/>
    <col min="14343" max="14343" width="13.125" style="14" customWidth="1"/>
    <col min="14344" max="14592" width="9" style="14"/>
    <col min="14593" max="14593" width="3.5" style="14" bestFit="1" customWidth="1"/>
    <col min="14594" max="14594" width="18.5" style="14" customWidth="1"/>
    <col min="14595" max="14595" width="3.25" style="14" bestFit="1" customWidth="1"/>
    <col min="14596" max="14596" width="21.875" style="14" bestFit="1" customWidth="1"/>
    <col min="14597" max="14597" width="3.25" style="14" bestFit="1" customWidth="1"/>
    <col min="14598" max="14598" width="24.625" style="14" customWidth="1"/>
    <col min="14599" max="14599" width="13.125" style="14" customWidth="1"/>
    <col min="14600" max="14848" width="9" style="14"/>
    <col min="14849" max="14849" width="3.5" style="14" bestFit="1" customWidth="1"/>
    <col min="14850" max="14850" width="18.5" style="14" customWidth="1"/>
    <col min="14851" max="14851" width="3.25" style="14" bestFit="1" customWidth="1"/>
    <col min="14852" max="14852" width="21.875" style="14" bestFit="1" customWidth="1"/>
    <col min="14853" max="14853" width="3.25" style="14" bestFit="1" customWidth="1"/>
    <col min="14854" max="14854" width="24.625" style="14" customWidth="1"/>
    <col min="14855" max="14855" width="13.125" style="14" customWidth="1"/>
    <col min="14856" max="15104" width="9" style="14"/>
    <col min="15105" max="15105" width="3.5" style="14" bestFit="1" customWidth="1"/>
    <col min="15106" max="15106" width="18.5" style="14" customWidth="1"/>
    <col min="15107" max="15107" width="3.25" style="14" bestFit="1" customWidth="1"/>
    <col min="15108" max="15108" width="21.875" style="14" bestFit="1" customWidth="1"/>
    <col min="15109" max="15109" width="3.25" style="14" bestFit="1" customWidth="1"/>
    <col min="15110" max="15110" width="24.625" style="14" customWidth="1"/>
    <col min="15111" max="15111" width="13.125" style="14" customWidth="1"/>
    <col min="15112" max="15360" width="9" style="14"/>
    <col min="15361" max="15361" width="3.5" style="14" bestFit="1" customWidth="1"/>
    <col min="15362" max="15362" width="18.5" style="14" customWidth="1"/>
    <col min="15363" max="15363" width="3.25" style="14" bestFit="1" customWidth="1"/>
    <col min="15364" max="15364" width="21.875" style="14" bestFit="1" customWidth="1"/>
    <col min="15365" max="15365" width="3.25" style="14" bestFit="1" customWidth="1"/>
    <col min="15366" max="15366" width="24.625" style="14" customWidth="1"/>
    <col min="15367" max="15367" width="13.125" style="14" customWidth="1"/>
    <col min="15368" max="15616" width="9" style="14"/>
    <col min="15617" max="15617" width="3.5" style="14" bestFit="1" customWidth="1"/>
    <col min="15618" max="15618" width="18.5" style="14" customWidth="1"/>
    <col min="15619" max="15619" width="3.25" style="14" bestFit="1" customWidth="1"/>
    <col min="15620" max="15620" width="21.875" style="14" bestFit="1" customWidth="1"/>
    <col min="15621" max="15621" width="3.25" style="14" bestFit="1" customWidth="1"/>
    <col min="15622" max="15622" width="24.625" style="14" customWidth="1"/>
    <col min="15623" max="15623" width="13.125" style="14" customWidth="1"/>
    <col min="15624" max="15872" width="9" style="14"/>
    <col min="15873" max="15873" width="3.5" style="14" bestFit="1" customWidth="1"/>
    <col min="15874" max="15874" width="18.5" style="14" customWidth="1"/>
    <col min="15875" max="15875" width="3.25" style="14" bestFit="1" customWidth="1"/>
    <col min="15876" max="15876" width="21.875" style="14" bestFit="1" customWidth="1"/>
    <col min="15877" max="15877" width="3.25" style="14" bestFit="1" customWidth="1"/>
    <col min="15878" max="15878" width="24.625" style="14" customWidth="1"/>
    <col min="15879" max="15879" width="13.125" style="14" customWidth="1"/>
    <col min="15880" max="16128" width="9" style="14"/>
    <col min="16129" max="16129" width="3.5" style="14" bestFit="1" customWidth="1"/>
    <col min="16130" max="16130" width="18.5" style="14" customWidth="1"/>
    <col min="16131" max="16131" width="3.25" style="14" bestFit="1" customWidth="1"/>
    <col min="16132" max="16132" width="21.875" style="14" bestFit="1" customWidth="1"/>
    <col min="16133" max="16133" width="3.25" style="14" bestFit="1" customWidth="1"/>
    <col min="16134" max="16134" width="24.625" style="14" customWidth="1"/>
    <col min="16135" max="16135" width="13.125" style="14" customWidth="1"/>
    <col min="16136" max="16384" width="9" style="14"/>
  </cols>
  <sheetData>
    <row r="1" spans="1:6" ht="14.25" customHeight="1" thickBot="1" x14ac:dyDescent="0.2">
      <c r="A1" s="43"/>
      <c r="B1" s="1" t="s">
        <v>13</v>
      </c>
      <c r="C1" s="41"/>
      <c r="D1" s="42" t="s">
        <v>14</v>
      </c>
      <c r="E1" s="41"/>
      <c r="F1" s="42" t="s">
        <v>15</v>
      </c>
    </row>
    <row r="2" spans="1:6" ht="14.25" thickBot="1" x14ac:dyDescent="0.2">
      <c r="A2" s="24" t="s">
        <v>44</v>
      </c>
      <c r="B2" s="2" t="s">
        <v>470</v>
      </c>
      <c r="C2" s="8" t="s">
        <v>44</v>
      </c>
      <c r="D2" s="3" t="s">
        <v>81</v>
      </c>
      <c r="E2" s="8" t="s">
        <v>44</v>
      </c>
      <c r="F2" s="4" t="s">
        <v>196</v>
      </c>
    </row>
    <row r="3" spans="1:6" ht="14.25" thickBot="1" x14ac:dyDescent="0.2">
      <c r="A3" s="24" t="s">
        <v>44</v>
      </c>
      <c r="B3" s="2" t="s">
        <v>470</v>
      </c>
      <c r="C3" s="8" t="s">
        <v>44</v>
      </c>
      <c r="D3" s="3" t="s">
        <v>81</v>
      </c>
      <c r="E3" s="9" t="s">
        <v>374</v>
      </c>
      <c r="F3" s="4" t="s">
        <v>477</v>
      </c>
    </row>
    <row r="4" spans="1:6" ht="14.25" thickBot="1" x14ac:dyDescent="0.2">
      <c r="A4" s="24" t="s">
        <v>44</v>
      </c>
      <c r="B4" s="2" t="s">
        <v>470</v>
      </c>
      <c r="C4" s="15" t="s">
        <v>454</v>
      </c>
      <c r="D4" s="7" t="s">
        <v>480</v>
      </c>
      <c r="E4" s="15" t="s">
        <v>44</v>
      </c>
      <c r="F4" s="4" t="s">
        <v>196</v>
      </c>
    </row>
    <row r="5" spans="1:6" ht="14.25" thickBot="1" x14ac:dyDescent="0.2">
      <c r="A5" s="24" t="s">
        <v>44</v>
      </c>
      <c r="B5" s="2" t="s">
        <v>470</v>
      </c>
      <c r="C5" s="11" t="s">
        <v>454</v>
      </c>
      <c r="D5" s="3" t="s">
        <v>480</v>
      </c>
      <c r="E5" s="11" t="s">
        <v>454</v>
      </c>
      <c r="F5" s="4" t="s">
        <v>486</v>
      </c>
    </row>
    <row r="6" spans="1:6" ht="14.25" thickBot="1" x14ac:dyDescent="0.2">
      <c r="A6" s="24" t="s">
        <v>44</v>
      </c>
      <c r="B6" s="2" t="s">
        <v>470</v>
      </c>
      <c r="C6" s="11" t="s">
        <v>454</v>
      </c>
      <c r="D6" s="3" t="s">
        <v>480</v>
      </c>
      <c r="E6" s="11" t="s">
        <v>455</v>
      </c>
      <c r="F6" s="4" t="s">
        <v>379</v>
      </c>
    </row>
    <row r="7" spans="1:6" ht="14.25" thickBot="1" x14ac:dyDescent="0.2">
      <c r="A7" s="24" t="s">
        <v>44</v>
      </c>
      <c r="B7" s="2" t="s">
        <v>470</v>
      </c>
      <c r="C7" s="11" t="s">
        <v>454</v>
      </c>
      <c r="D7" s="3" t="s">
        <v>480</v>
      </c>
      <c r="E7" s="11" t="s">
        <v>456</v>
      </c>
      <c r="F7" s="4" t="s">
        <v>380</v>
      </c>
    </row>
    <row r="8" spans="1:6" ht="14.25" thickBot="1" x14ac:dyDescent="0.2">
      <c r="A8" s="24" t="s">
        <v>44</v>
      </c>
      <c r="B8" s="2" t="s">
        <v>470</v>
      </c>
      <c r="C8" s="11" t="s">
        <v>454</v>
      </c>
      <c r="D8" s="3" t="s">
        <v>480</v>
      </c>
      <c r="E8" s="11" t="s">
        <v>457</v>
      </c>
      <c r="F8" s="4" t="s">
        <v>381</v>
      </c>
    </row>
    <row r="9" spans="1:6" ht="14.25" thickBot="1" x14ac:dyDescent="0.2">
      <c r="A9" s="24" t="s">
        <v>44</v>
      </c>
      <c r="B9" s="2" t="s">
        <v>470</v>
      </c>
      <c r="C9" s="16" t="s">
        <v>454</v>
      </c>
      <c r="D9" s="3" t="s">
        <v>480</v>
      </c>
      <c r="E9" s="16" t="s">
        <v>458</v>
      </c>
      <c r="F9" s="4" t="s">
        <v>382</v>
      </c>
    </row>
    <row r="10" spans="1:6" ht="14.25" thickBot="1" x14ac:dyDescent="0.2">
      <c r="A10" s="24" t="s">
        <v>44</v>
      </c>
      <c r="B10" s="2" t="s">
        <v>470</v>
      </c>
      <c r="C10" s="8" t="s">
        <v>455</v>
      </c>
      <c r="D10" s="5" t="s">
        <v>481</v>
      </c>
      <c r="E10" s="8" t="s">
        <v>44</v>
      </c>
      <c r="F10" s="4" t="s">
        <v>196</v>
      </c>
    </row>
    <row r="11" spans="1:6" ht="14.25" thickBot="1" x14ac:dyDescent="0.2">
      <c r="A11" s="24" t="s">
        <v>44</v>
      </c>
      <c r="B11" s="2" t="s">
        <v>470</v>
      </c>
      <c r="C11" s="8" t="s">
        <v>455</v>
      </c>
      <c r="D11" s="21" t="s">
        <v>481</v>
      </c>
      <c r="E11" s="9" t="s">
        <v>374</v>
      </c>
      <c r="F11" s="4" t="s">
        <v>631</v>
      </c>
    </row>
    <row r="12" spans="1:6" ht="14.25" thickBot="1" x14ac:dyDescent="0.2">
      <c r="A12" s="24" t="s">
        <v>44</v>
      </c>
      <c r="B12" s="2" t="s">
        <v>470</v>
      </c>
      <c r="C12" s="15" t="s">
        <v>456</v>
      </c>
      <c r="D12" s="3" t="s">
        <v>482</v>
      </c>
      <c r="E12" s="8" t="s">
        <v>44</v>
      </c>
      <c r="F12" s="4" t="s">
        <v>196</v>
      </c>
    </row>
    <row r="13" spans="1:6" ht="14.25" thickBot="1" x14ac:dyDescent="0.2">
      <c r="A13" s="24" t="s">
        <v>44</v>
      </c>
      <c r="B13" s="2" t="s">
        <v>470</v>
      </c>
      <c r="C13" s="11" t="s">
        <v>456</v>
      </c>
      <c r="D13" s="3" t="s">
        <v>482</v>
      </c>
      <c r="E13" s="8" t="s">
        <v>454</v>
      </c>
      <c r="F13" s="4" t="s">
        <v>636</v>
      </c>
    </row>
    <row r="14" spans="1:6" ht="14.25" thickBot="1" x14ac:dyDescent="0.2">
      <c r="A14" s="24" t="s">
        <v>44</v>
      </c>
      <c r="B14" s="2" t="s">
        <v>470</v>
      </c>
      <c r="C14" s="11" t="s">
        <v>456</v>
      </c>
      <c r="D14" s="3" t="s">
        <v>482</v>
      </c>
      <c r="E14" s="8" t="s">
        <v>455</v>
      </c>
      <c r="F14" s="4" t="s">
        <v>637</v>
      </c>
    </row>
    <row r="15" spans="1:6" ht="14.25" thickBot="1" x14ac:dyDescent="0.2">
      <c r="A15" s="24" t="s">
        <v>44</v>
      </c>
      <c r="B15" s="2" t="s">
        <v>470</v>
      </c>
      <c r="C15" s="11" t="s">
        <v>456</v>
      </c>
      <c r="D15" s="3" t="s">
        <v>482</v>
      </c>
      <c r="E15" s="8" t="s">
        <v>456</v>
      </c>
      <c r="F15" s="4" t="s">
        <v>383</v>
      </c>
    </row>
    <row r="16" spans="1:6" ht="14.25" thickBot="1" x14ac:dyDescent="0.2">
      <c r="A16" s="24" t="s">
        <v>44</v>
      </c>
      <c r="B16" s="2" t="s">
        <v>470</v>
      </c>
      <c r="C16" s="11" t="s">
        <v>456</v>
      </c>
      <c r="D16" s="3" t="s">
        <v>482</v>
      </c>
      <c r="E16" s="8" t="s">
        <v>457</v>
      </c>
      <c r="F16" s="4" t="s">
        <v>384</v>
      </c>
    </row>
    <row r="17" spans="1:6" ht="14.25" thickBot="1" x14ac:dyDescent="0.2">
      <c r="A17" s="24" t="s">
        <v>44</v>
      </c>
      <c r="B17" s="2" t="s">
        <v>470</v>
      </c>
      <c r="C17" s="11" t="s">
        <v>456</v>
      </c>
      <c r="D17" s="3" t="s">
        <v>482</v>
      </c>
      <c r="E17" s="8" t="s">
        <v>458</v>
      </c>
      <c r="F17" s="4" t="s">
        <v>385</v>
      </c>
    </row>
    <row r="18" spans="1:6" ht="14.25" thickBot="1" x14ac:dyDescent="0.2">
      <c r="A18" s="24" t="s">
        <v>44</v>
      </c>
      <c r="B18" s="2" t="s">
        <v>470</v>
      </c>
      <c r="C18" s="16" t="s">
        <v>456</v>
      </c>
      <c r="D18" s="3" t="s">
        <v>482</v>
      </c>
      <c r="E18" s="8" t="s">
        <v>459</v>
      </c>
      <c r="F18" s="4" t="s">
        <v>386</v>
      </c>
    </row>
    <row r="19" spans="1:6" ht="14.25" thickBot="1" x14ac:dyDescent="0.2">
      <c r="A19" s="20" t="s">
        <v>374</v>
      </c>
      <c r="B19" s="7" t="s">
        <v>735</v>
      </c>
      <c r="C19" s="8" t="s">
        <v>44</v>
      </c>
      <c r="D19" s="7" t="s">
        <v>81</v>
      </c>
      <c r="E19" s="15" t="s">
        <v>44</v>
      </c>
      <c r="F19" s="4" t="s">
        <v>196</v>
      </c>
    </row>
    <row r="20" spans="1:6" ht="14.25" thickBot="1" x14ac:dyDescent="0.2">
      <c r="A20" s="39" t="s">
        <v>374</v>
      </c>
      <c r="B20" s="2" t="s">
        <v>735</v>
      </c>
      <c r="C20" s="8" t="s">
        <v>44</v>
      </c>
      <c r="D20" s="2" t="s">
        <v>81</v>
      </c>
      <c r="E20" s="11" t="s">
        <v>454</v>
      </c>
      <c r="F20" s="4" t="s">
        <v>387</v>
      </c>
    </row>
    <row r="21" spans="1:6" ht="14.25" thickBot="1" x14ac:dyDescent="0.2">
      <c r="A21" s="39" t="s">
        <v>374</v>
      </c>
      <c r="B21" s="2" t="s">
        <v>735</v>
      </c>
      <c r="C21" s="8" t="s">
        <v>44</v>
      </c>
      <c r="D21" s="2" t="s">
        <v>81</v>
      </c>
      <c r="E21" s="11" t="s">
        <v>455</v>
      </c>
      <c r="F21" s="4" t="s">
        <v>388</v>
      </c>
    </row>
    <row r="22" spans="1:6" ht="14.25" thickBot="1" x14ac:dyDescent="0.2">
      <c r="A22" s="39" t="s">
        <v>374</v>
      </c>
      <c r="B22" s="2" t="s">
        <v>735</v>
      </c>
      <c r="C22" s="8" t="s">
        <v>44</v>
      </c>
      <c r="D22" s="2" t="s">
        <v>81</v>
      </c>
      <c r="E22" s="11" t="s">
        <v>456</v>
      </c>
      <c r="F22" s="4" t="s">
        <v>389</v>
      </c>
    </row>
    <row r="23" spans="1:6" ht="14.25" thickBot="1" x14ac:dyDescent="0.2">
      <c r="A23" s="39" t="s">
        <v>374</v>
      </c>
      <c r="B23" s="2" t="s">
        <v>735</v>
      </c>
      <c r="C23" s="8" t="s">
        <v>44</v>
      </c>
      <c r="D23" s="21" t="s">
        <v>81</v>
      </c>
      <c r="E23" s="16" t="s">
        <v>457</v>
      </c>
      <c r="F23" s="4" t="s">
        <v>390</v>
      </c>
    </row>
    <row r="24" spans="1:6" ht="14.25" thickBot="1" x14ac:dyDescent="0.2">
      <c r="A24" s="39" t="s">
        <v>374</v>
      </c>
      <c r="B24" s="2" t="s">
        <v>735</v>
      </c>
      <c r="C24" s="15" t="s">
        <v>454</v>
      </c>
      <c r="D24" s="3" t="s">
        <v>483</v>
      </c>
      <c r="E24" s="8" t="s">
        <v>44</v>
      </c>
      <c r="F24" s="4" t="s">
        <v>196</v>
      </c>
    </row>
    <row r="25" spans="1:6" ht="14.25" thickBot="1" x14ac:dyDescent="0.2">
      <c r="A25" s="39" t="s">
        <v>374</v>
      </c>
      <c r="B25" s="2" t="s">
        <v>735</v>
      </c>
      <c r="C25" s="11" t="s">
        <v>454</v>
      </c>
      <c r="D25" s="3" t="s">
        <v>483</v>
      </c>
      <c r="E25" s="8" t="s">
        <v>454</v>
      </c>
      <c r="F25" s="4" t="s">
        <v>507</v>
      </c>
    </row>
    <row r="26" spans="1:6" ht="14.25" thickBot="1" x14ac:dyDescent="0.2">
      <c r="A26" s="39" t="s">
        <v>374</v>
      </c>
      <c r="B26" s="2" t="s">
        <v>735</v>
      </c>
      <c r="C26" s="11" t="s">
        <v>454</v>
      </c>
      <c r="D26" s="3" t="s">
        <v>483</v>
      </c>
      <c r="E26" s="8" t="s">
        <v>455</v>
      </c>
      <c r="F26" s="4" t="s">
        <v>508</v>
      </c>
    </row>
    <row r="27" spans="1:6" ht="14.25" thickBot="1" x14ac:dyDescent="0.2">
      <c r="A27" s="39" t="s">
        <v>374</v>
      </c>
      <c r="B27" s="2" t="s">
        <v>735</v>
      </c>
      <c r="C27" s="16" t="s">
        <v>454</v>
      </c>
      <c r="D27" s="3" t="s">
        <v>483</v>
      </c>
      <c r="E27" s="8" t="s">
        <v>456</v>
      </c>
      <c r="F27" s="4" t="s">
        <v>509</v>
      </c>
    </row>
    <row r="28" spans="1:6" ht="14.25" thickBot="1" x14ac:dyDescent="0.2">
      <c r="A28" s="39" t="s">
        <v>374</v>
      </c>
      <c r="B28" s="2" t="s">
        <v>735</v>
      </c>
      <c r="C28" s="8" t="s">
        <v>455</v>
      </c>
      <c r="D28" s="7" t="s">
        <v>484</v>
      </c>
      <c r="E28" s="15" t="s">
        <v>44</v>
      </c>
      <c r="F28" s="3" t="s">
        <v>196</v>
      </c>
    </row>
    <row r="29" spans="1:6" ht="14.25" thickBot="1" x14ac:dyDescent="0.2">
      <c r="A29" s="39" t="s">
        <v>374</v>
      </c>
      <c r="B29" s="2" t="s">
        <v>735</v>
      </c>
      <c r="C29" s="8" t="s">
        <v>455</v>
      </c>
      <c r="D29" s="2" t="s">
        <v>484</v>
      </c>
      <c r="E29" s="11" t="s">
        <v>454</v>
      </c>
      <c r="F29" s="6" t="s">
        <v>510</v>
      </c>
    </row>
    <row r="30" spans="1:6" ht="14.25" thickBot="1" x14ac:dyDescent="0.2">
      <c r="A30" s="39" t="s">
        <v>374</v>
      </c>
      <c r="B30" s="2" t="s">
        <v>735</v>
      </c>
      <c r="C30" s="8" t="s">
        <v>455</v>
      </c>
      <c r="D30" s="2" t="s">
        <v>484</v>
      </c>
      <c r="E30" s="11" t="s">
        <v>455</v>
      </c>
      <c r="F30" s="4" t="s">
        <v>511</v>
      </c>
    </row>
    <row r="31" spans="1:6" ht="14.25" thickBot="1" x14ac:dyDescent="0.2">
      <c r="A31" s="39" t="s">
        <v>374</v>
      </c>
      <c r="B31" s="2" t="s">
        <v>735</v>
      </c>
      <c r="C31" s="8" t="s">
        <v>455</v>
      </c>
      <c r="D31" s="2" t="s">
        <v>484</v>
      </c>
      <c r="E31" s="11" t="s">
        <v>456</v>
      </c>
      <c r="F31" s="4" t="s">
        <v>512</v>
      </c>
    </row>
    <row r="32" spans="1:6" ht="14.25" thickBot="1" x14ac:dyDescent="0.2">
      <c r="A32" s="39" t="s">
        <v>374</v>
      </c>
      <c r="B32" s="2" t="s">
        <v>735</v>
      </c>
      <c r="C32" s="8" t="s">
        <v>455</v>
      </c>
      <c r="D32" s="2" t="s">
        <v>484</v>
      </c>
      <c r="E32" s="11" t="s">
        <v>457</v>
      </c>
      <c r="F32" s="4" t="s">
        <v>513</v>
      </c>
    </row>
    <row r="33" spans="1:6" ht="14.25" thickBot="1" x14ac:dyDescent="0.2">
      <c r="A33" s="39" t="s">
        <v>374</v>
      </c>
      <c r="B33" s="2" t="s">
        <v>735</v>
      </c>
      <c r="C33" s="8" t="s">
        <v>455</v>
      </c>
      <c r="D33" s="2" t="s">
        <v>484</v>
      </c>
      <c r="E33" s="11" t="s">
        <v>458</v>
      </c>
      <c r="F33" s="4" t="s">
        <v>514</v>
      </c>
    </row>
    <row r="34" spans="1:6" ht="14.25" thickBot="1" x14ac:dyDescent="0.2">
      <c r="A34" s="60" t="s">
        <v>454</v>
      </c>
      <c r="B34" s="61" t="s">
        <v>735</v>
      </c>
      <c r="C34" s="62" t="s">
        <v>455</v>
      </c>
      <c r="D34" s="63" t="s">
        <v>484</v>
      </c>
      <c r="E34" s="64" t="s">
        <v>795</v>
      </c>
      <c r="F34" s="65" t="s">
        <v>796</v>
      </c>
    </row>
    <row r="35" spans="1:6" ht="14.25" thickBot="1" x14ac:dyDescent="0.2">
      <c r="A35" s="39" t="s">
        <v>374</v>
      </c>
      <c r="B35" s="2" t="s">
        <v>735</v>
      </c>
      <c r="C35" s="15" t="s">
        <v>456</v>
      </c>
      <c r="D35" s="3" t="s">
        <v>485</v>
      </c>
      <c r="E35" s="8" t="s">
        <v>44</v>
      </c>
      <c r="F35" s="4" t="s">
        <v>196</v>
      </c>
    </row>
    <row r="36" spans="1:6" ht="14.25" thickBot="1" x14ac:dyDescent="0.2">
      <c r="A36" s="39" t="s">
        <v>374</v>
      </c>
      <c r="B36" s="2" t="s">
        <v>735</v>
      </c>
      <c r="C36" s="11" t="s">
        <v>456</v>
      </c>
      <c r="D36" s="3" t="s">
        <v>485</v>
      </c>
      <c r="E36" s="8" t="s">
        <v>374</v>
      </c>
      <c r="F36" s="4" t="s">
        <v>515</v>
      </c>
    </row>
    <row r="37" spans="1:6" ht="14.25" thickBot="1" x14ac:dyDescent="0.2">
      <c r="A37" s="39" t="s">
        <v>374</v>
      </c>
      <c r="B37" s="2" t="s">
        <v>735</v>
      </c>
      <c r="C37" s="11" t="s">
        <v>456</v>
      </c>
      <c r="D37" s="3" t="s">
        <v>485</v>
      </c>
      <c r="E37" s="8" t="s">
        <v>375</v>
      </c>
      <c r="F37" s="4" t="s">
        <v>516</v>
      </c>
    </row>
    <row r="38" spans="1:6" ht="14.25" thickBot="1" x14ac:dyDescent="0.2">
      <c r="A38" s="39" t="s">
        <v>374</v>
      </c>
      <c r="B38" s="2" t="s">
        <v>735</v>
      </c>
      <c r="C38" s="16" t="s">
        <v>456</v>
      </c>
      <c r="D38" s="3" t="s">
        <v>485</v>
      </c>
      <c r="E38" s="9" t="s">
        <v>376</v>
      </c>
      <c r="F38" s="4" t="s">
        <v>517</v>
      </c>
    </row>
    <row r="39" spans="1:6" ht="14.25" thickBot="1" x14ac:dyDescent="0.2">
      <c r="A39" s="39" t="s">
        <v>374</v>
      </c>
      <c r="B39" s="2" t="s">
        <v>735</v>
      </c>
      <c r="C39" s="8" t="s">
        <v>457</v>
      </c>
      <c r="D39" s="7" t="s">
        <v>480</v>
      </c>
      <c r="E39" s="8" t="s">
        <v>44</v>
      </c>
      <c r="F39" s="4" t="s">
        <v>196</v>
      </c>
    </row>
    <row r="40" spans="1:6" ht="14.25" thickBot="1" x14ac:dyDescent="0.2">
      <c r="A40" s="39" t="s">
        <v>374</v>
      </c>
      <c r="B40" s="2" t="s">
        <v>735</v>
      </c>
      <c r="C40" s="8" t="s">
        <v>457</v>
      </c>
      <c r="D40" s="2" t="s">
        <v>480</v>
      </c>
      <c r="E40" s="8" t="s">
        <v>374</v>
      </c>
      <c r="F40" s="4" t="s">
        <v>518</v>
      </c>
    </row>
    <row r="41" spans="1:6" ht="14.25" thickBot="1" x14ac:dyDescent="0.2">
      <c r="A41" s="39" t="s">
        <v>374</v>
      </c>
      <c r="B41" s="2" t="s">
        <v>735</v>
      </c>
      <c r="C41" s="8" t="s">
        <v>457</v>
      </c>
      <c r="D41" s="2" t="s">
        <v>480</v>
      </c>
      <c r="E41" s="8" t="s">
        <v>375</v>
      </c>
      <c r="F41" s="4" t="s">
        <v>379</v>
      </c>
    </row>
    <row r="42" spans="1:6" ht="14.25" thickBot="1" x14ac:dyDescent="0.2">
      <c r="A42" s="39" t="s">
        <v>374</v>
      </c>
      <c r="B42" s="2" t="s">
        <v>735</v>
      </c>
      <c r="C42" s="8" t="s">
        <v>457</v>
      </c>
      <c r="D42" s="21" t="s">
        <v>480</v>
      </c>
      <c r="E42" s="9" t="s">
        <v>376</v>
      </c>
      <c r="F42" s="4" t="s">
        <v>380</v>
      </c>
    </row>
    <row r="43" spans="1:6" ht="14.25" thickBot="1" x14ac:dyDescent="0.2">
      <c r="A43" s="39" t="s">
        <v>374</v>
      </c>
      <c r="B43" s="2" t="s">
        <v>735</v>
      </c>
      <c r="C43" s="15" t="s">
        <v>458</v>
      </c>
      <c r="D43" s="3" t="s">
        <v>486</v>
      </c>
      <c r="E43" s="8" t="s">
        <v>44</v>
      </c>
      <c r="F43" s="4" t="s">
        <v>196</v>
      </c>
    </row>
    <row r="44" spans="1:6" ht="14.25" thickBot="1" x14ac:dyDescent="0.2">
      <c r="A44" s="39" t="s">
        <v>374</v>
      </c>
      <c r="B44" s="2" t="s">
        <v>735</v>
      </c>
      <c r="C44" s="11" t="s">
        <v>458</v>
      </c>
      <c r="D44" s="3" t="s">
        <v>486</v>
      </c>
      <c r="E44" s="8" t="s">
        <v>374</v>
      </c>
      <c r="F44" s="4" t="s">
        <v>519</v>
      </c>
    </row>
    <row r="45" spans="1:6" ht="14.25" thickBot="1" x14ac:dyDescent="0.2">
      <c r="A45" s="39" t="s">
        <v>374</v>
      </c>
      <c r="B45" s="2" t="s">
        <v>735</v>
      </c>
      <c r="C45" s="11" t="s">
        <v>458</v>
      </c>
      <c r="D45" s="3" t="s">
        <v>486</v>
      </c>
      <c r="E45" s="8" t="s">
        <v>375</v>
      </c>
      <c r="F45" s="4" t="s">
        <v>520</v>
      </c>
    </row>
    <row r="46" spans="1:6" ht="14.25" thickBot="1" x14ac:dyDescent="0.2">
      <c r="A46" s="39" t="s">
        <v>374</v>
      </c>
      <c r="B46" s="2" t="s">
        <v>735</v>
      </c>
      <c r="C46" s="11" t="s">
        <v>458</v>
      </c>
      <c r="D46" s="3" t="s">
        <v>486</v>
      </c>
      <c r="E46" s="8" t="s">
        <v>376</v>
      </c>
      <c r="F46" s="4" t="s">
        <v>521</v>
      </c>
    </row>
    <row r="47" spans="1:6" ht="14.25" thickBot="1" x14ac:dyDescent="0.2">
      <c r="A47" s="39" t="s">
        <v>374</v>
      </c>
      <c r="B47" s="2" t="s">
        <v>735</v>
      </c>
      <c r="C47" s="16" t="s">
        <v>458</v>
      </c>
      <c r="D47" s="3" t="s">
        <v>486</v>
      </c>
      <c r="E47" s="9" t="s">
        <v>377</v>
      </c>
      <c r="F47" s="4" t="s">
        <v>522</v>
      </c>
    </row>
    <row r="48" spans="1:6" ht="14.25" thickBot="1" x14ac:dyDescent="0.2">
      <c r="A48" s="39" t="s">
        <v>374</v>
      </c>
      <c r="B48" s="2" t="s">
        <v>735</v>
      </c>
      <c r="C48" s="8" t="s">
        <v>459</v>
      </c>
      <c r="D48" s="7" t="s">
        <v>627</v>
      </c>
      <c r="E48" s="8" t="s">
        <v>44</v>
      </c>
      <c r="F48" s="4" t="s">
        <v>196</v>
      </c>
    </row>
    <row r="49" spans="1:6" ht="14.25" thickBot="1" x14ac:dyDescent="0.2">
      <c r="A49" s="39" t="s">
        <v>374</v>
      </c>
      <c r="B49" s="2" t="s">
        <v>735</v>
      </c>
      <c r="C49" s="8" t="s">
        <v>459</v>
      </c>
      <c r="D49" s="2" t="s">
        <v>627</v>
      </c>
      <c r="E49" s="8" t="s">
        <v>374</v>
      </c>
      <c r="F49" s="4" t="s">
        <v>523</v>
      </c>
    </row>
    <row r="50" spans="1:6" ht="14.25" thickBot="1" x14ac:dyDescent="0.2">
      <c r="A50" s="39" t="s">
        <v>374</v>
      </c>
      <c r="B50" s="2" t="s">
        <v>735</v>
      </c>
      <c r="C50" s="8" t="s">
        <v>459</v>
      </c>
      <c r="D50" s="21" t="s">
        <v>627</v>
      </c>
      <c r="E50" s="9" t="s">
        <v>375</v>
      </c>
      <c r="F50" s="4" t="s">
        <v>524</v>
      </c>
    </row>
    <row r="51" spans="1:6" ht="14.25" thickBot="1" x14ac:dyDescent="0.2">
      <c r="A51" s="39" t="s">
        <v>374</v>
      </c>
      <c r="B51" s="2" t="s">
        <v>735</v>
      </c>
      <c r="C51" s="15" t="s">
        <v>460</v>
      </c>
      <c r="D51" s="3" t="s">
        <v>628</v>
      </c>
      <c r="E51" s="8" t="s">
        <v>44</v>
      </c>
      <c r="F51" s="4" t="s">
        <v>196</v>
      </c>
    </row>
    <row r="52" spans="1:6" ht="14.25" thickBot="1" x14ac:dyDescent="0.2">
      <c r="A52" s="39" t="s">
        <v>374</v>
      </c>
      <c r="B52" s="2" t="s">
        <v>735</v>
      </c>
      <c r="C52" s="11" t="s">
        <v>460</v>
      </c>
      <c r="D52" s="3" t="s">
        <v>628</v>
      </c>
      <c r="E52" s="8" t="s">
        <v>454</v>
      </c>
      <c r="F52" s="4" t="s">
        <v>525</v>
      </c>
    </row>
    <row r="53" spans="1:6" ht="14.25" thickBot="1" x14ac:dyDescent="0.2">
      <c r="A53" s="39" t="s">
        <v>374</v>
      </c>
      <c r="B53" s="2" t="s">
        <v>735</v>
      </c>
      <c r="C53" s="11" t="s">
        <v>460</v>
      </c>
      <c r="D53" s="3" t="s">
        <v>628</v>
      </c>
      <c r="E53" s="8" t="s">
        <v>455</v>
      </c>
      <c r="F53" s="4" t="s">
        <v>526</v>
      </c>
    </row>
    <row r="54" spans="1:6" ht="14.25" thickBot="1" x14ac:dyDescent="0.2">
      <c r="A54" s="39" t="s">
        <v>374</v>
      </c>
      <c r="B54" s="2" t="s">
        <v>735</v>
      </c>
      <c r="C54" s="11" t="s">
        <v>460</v>
      </c>
      <c r="D54" s="3" t="s">
        <v>628</v>
      </c>
      <c r="E54" s="8" t="s">
        <v>456</v>
      </c>
      <c r="F54" s="4" t="s">
        <v>527</v>
      </c>
    </row>
    <row r="55" spans="1:6" ht="14.25" thickBot="1" x14ac:dyDescent="0.2">
      <c r="A55" s="39" t="s">
        <v>374</v>
      </c>
      <c r="B55" s="2" t="s">
        <v>735</v>
      </c>
      <c r="C55" s="11" t="s">
        <v>460</v>
      </c>
      <c r="D55" s="3" t="s">
        <v>628</v>
      </c>
      <c r="E55" s="8" t="s">
        <v>457</v>
      </c>
      <c r="F55" s="4" t="s">
        <v>528</v>
      </c>
    </row>
    <row r="56" spans="1:6" ht="14.25" thickBot="1" x14ac:dyDescent="0.2">
      <c r="A56" s="39" t="s">
        <v>374</v>
      </c>
      <c r="B56" s="2" t="s">
        <v>735</v>
      </c>
      <c r="C56" s="11" t="s">
        <v>460</v>
      </c>
      <c r="D56" s="3" t="s">
        <v>628</v>
      </c>
      <c r="E56" s="8" t="s">
        <v>458</v>
      </c>
      <c r="F56" s="4" t="s">
        <v>529</v>
      </c>
    </row>
    <row r="57" spans="1:6" ht="14.25" thickBot="1" x14ac:dyDescent="0.2">
      <c r="A57" s="39" t="s">
        <v>374</v>
      </c>
      <c r="B57" s="2" t="s">
        <v>735</v>
      </c>
      <c r="C57" s="16" t="s">
        <v>460</v>
      </c>
      <c r="D57" s="3" t="s">
        <v>628</v>
      </c>
      <c r="E57" s="8" t="s">
        <v>459</v>
      </c>
      <c r="F57" s="4" t="s">
        <v>530</v>
      </c>
    </row>
    <row r="58" spans="1:6" ht="14.25" thickBot="1" x14ac:dyDescent="0.2">
      <c r="A58" s="39" t="s">
        <v>374</v>
      </c>
      <c r="B58" s="2" t="s">
        <v>735</v>
      </c>
      <c r="C58" s="8" t="s">
        <v>461</v>
      </c>
      <c r="D58" s="7" t="s">
        <v>629</v>
      </c>
      <c r="E58" s="15" t="s">
        <v>44</v>
      </c>
      <c r="F58" s="4" t="s">
        <v>196</v>
      </c>
    </row>
    <row r="59" spans="1:6" ht="14.25" thickBot="1" x14ac:dyDescent="0.2">
      <c r="A59" s="39" t="s">
        <v>374</v>
      </c>
      <c r="B59" s="2" t="s">
        <v>735</v>
      </c>
      <c r="C59" s="8" t="s">
        <v>461</v>
      </c>
      <c r="D59" s="2" t="s">
        <v>629</v>
      </c>
      <c r="E59" s="11" t="s">
        <v>454</v>
      </c>
      <c r="F59" s="3" t="s">
        <v>381</v>
      </c>
    </row>
    <row r="60" spans="1:6" ht="14.25" thickBot="1" x14ac:dyDescent="0.2">
      <c r="A60" s="39" t="s">
        <v>374</v>
      </c>
      <c r="B60" s="2" t="s">
        <v>735</v>
      </c>
      <c r="C60" s="8" t="s">
        <v>461</v>
      </c>
      <c r="D60" s="2" t="s">
        <v>629</v>
      </c>
      <c r="E60" s="11" t="s">
        <v>455</v>
      </c>
      <c r="F60" s="6" t="s">
        <v>382</v>
      </c>
    </row>
    <row r="61" spans="1:6" ht="14.25" thickBot="1" x14ac:dyDescent="0.2">
      <c r="A61" s="40" t="s">
        <v>374</v>
      </c>
      <c r="B61" s="21" t="s">
        <v>735</v>
      </c>
      <c r="C61" s="8" t="s">
        <v>461</v>
      </c>
      <c r="D61" s="21" t="s">
        <v>629</v>
      </c>
      <c r="E61" s="16" t="s">
        <v>456</v>
      </c>
      <c r="F61" s="4" t="s">
        <v>531</v>
      </c>
    </row>
    <row r="62" spans="1:6" ht="14.25" thickBot="1" x14ac:dyDescent="0.2">
      <c r="A62" s="24" t="s">
        <v>455</v>
      </c>
      <c r="B62" s="7" t="s">
        <v>481</v>
      </c>
      <c r="C62" s="15" t="s">
        <v>44</v>
      </c>
      <c r="D62" s="3" t="s">
        <v>81</v>
      </c>
      <c r="E62" s="8" t="s">
        <v>44</v>
      </c>
      <c r="F62" s="4" t="s">
        <v>196</v>
      </c>
    </row>
    <row r="63" spans="1:6" ht="14.25" thickBot="1" x14ac:dyDescent="0.2">
      <c r="A63" s="24" t="s">
        <v>455</v>
      </c>
      <c r="B63" s="2" t="s">
        <v>481</v>
      </c>
      <c r="C63" s="11" t="s">
        <v>44</v>
      </c>
      <c r="D63" s="3" t="s">
        <v>81</v>
      </c>
      <c r="E63" s="8" t="s">
        <v>374</v>
      </c>
      <c r="F63" s="4" t="s">
        <v>532</v>
      </c>
    </row>
    <row r="64" spans="1:6" ht="14.25" thickBot="1" x14ac:dyDescent="0.2">
      <c r="A64" s="24" t="s">
        <v>455</v>
      </c>
      <c r="B64" s="2" t="s">
        <v>481</v>
      </c>
      <c r="C64" s="16" t="s">
        <v>44</v>
      </c>
      <c r="D64" s="3" t="s">
        <v>81</v>
      </c>
      <c r="E64" s="9" t="s">
        <v>375</v>
      </c>
      <c r="F64" s="4" t="s">
        <v>533</v>
      </c>
    </row>
    <row r="65" spans="1:6" ht="14.25" thickBot="1" x14ac:dyDescent="0.2">
      <c r="A65" s="24" t="s">
        <v>455</v>
      </c>
      <c r="B65" s="2" t="s">
        <v>481</v>
      </c>
      <c r="C65" s="8" t="s">
        <v>454</v>
      </c>
      <c r="D65" s="7" t="s">
        <v>630</v>
      </c>
      <c r="E65" s="15" t="s">
        <v>44</v>
      </c>
      <c r="F65" s="4" t="s">
        <v>196</v>
      </c>
    </row>
    <row r="66" spans="1:6" ht="14.25" thickBot="1" x14ac:dyDescent="0.2">
      <c r="A66" s="24" t="s">
        <v>455</v>
      </c>
      <c r="B66" s="2" t="s">
        <v>481</v>
      </c>
      <c r="C66" s="8" t="s">
        <v>454</v>
      </c>
      <c r="D66" s="2" t="s">
        <v>630</v>
      </c>
      <c r="E66" s="11" t="s">
        <v>454</v>
      </c>
      <c r="F66" s="4" t="s">
        <v>534</v>
      </c>
    </row>
    <row r="67" spans="1:6" ht="14.25" thickBot="1" x14ac:dyDescent="0.2">
      <c r="A67" s="24" t="s">
        <v>455</v>
      </c>
      <c r="B67" s="2" t="s">
        <v>481</v>
      </c>
      <c r="C67" s="8" t="s">
        <v>454</v>
      </c>
      <c r="D67" s="2" t="s">
        <v>630</v>
      </c>
      <c r="E67" s="11" t="s">
        <v>455</v>
      </c>
      <c r="F67" s="4" t="s">
        <v>535</v>
      </c>
    </row>
    <row r="68" spans="1:6" ht="14.25" thickBot="1" x14ac:dyDescent="0.2">
      <c r="A68" s="24" t="s">
        <v>455</v>
      </c>
      <c r="B68" s="2" t="s">
        <v>481</v>
      </c>
      <c r="C68" s="8" t="s">
        <v>454</v>
      </c>
      <c r="D68" s="2" t="s">
        <v>630</v>
      </c>
      <c r="E68" s="11" t="s">
        <v>456</v>
      </c>
      <c r="F68" s="4" t="s">
        <v>536</v>
      </c>
    </row>
    <row r="69" spans="1:6" ht="14.25" thickBot="1" x14ac:dyDescent="0.2">
      <c r="A69" s="24" t="s">
        <v>455</v>
      </c>
      <c r="B69" s="2" t="s">
        <v>481</v>
      </c>
      <c r="C69" s="8" t="s">
        <v>454</v>
      </c>
      <c r="D69" s="2" t="s">
        <v>630</v>
      </c>
      <c r="E69" s="11" t="s">
        <v>457</v>
      </c>
      <c r="F69" s="4" t="s">
        <v>537</v>
      </c>
    </row>
    <row r="70" spans="1:6" ht="14.25" thickBot="1" x14ac:dyDescent="0.2">
      <c r="A70" s="24" t="s">
        <v>455</v>
      </c>
      <c r="B70" s="2" t="s">
        <v>481</v>
      </c>
      <c r="C70" s="8" t="s">
        <v>454</v>
      </c>
      <c r="D70" s="2" t="s">
        <v>630</v>
      </c>
      <c r="E70" s="11" t="s">
        <v>458</v>
      </c>
      <c r="F70" s="4" t="s">
        <v>538</v>
      </c>
    </row>
    <row r="71" spans="1:6" ht="14.25" thickBot="1" x14ac:dyDescent="0.2">
      <c r="A71" s="24" t="s">
        <v>455</v>
      </c>
      <c r="B71" s="2" t="s">
        <v>481</v>
      </c>
      <c r="C71" s="8" t="s">
        <v>454</v>
      </c>
      <c r="D71" s="21" t="s">
        <v>630</v>
      </c>
      <c r="E71" s="16" t="s">
        <v>459</v>
      </c>
      <c r="F71" s="4" t="s">
        <v>539</v>
      </c>
    </row>
    <row r="72" spans="1:6" ht="14.25" thickBot="1" x14ac:dyDescent="0.2">
      <c r="A72" s="24" t="s">
        <v>455</v>
      </c>
      <c r="B72" s="2" t="s">
        <v>481</v>
      </c>
      <c r="C72" s="15" t="s">
        <v>455</v>
      </c>
      <c r="D72" s="3" t="s">
        <v>631</v>
      </c>
      <c r="E72" s="8" t="s">
        <v>44</v>
      </c>
      <c r="F72" s="4" t="s">
        <v>196</v>
      </c>
    </row>
    <row r="73" spans="1:6" ht="14.25" thickBot="1" x14ac:dyDescent="0.2">
      <c r="A73" s="24" t="s">
        <v>455</v>
      </c>
      <c r="B73" s="2" t="s">
        <v>481</v>
      </c>
      <c r="C73" s="11" t="s">
        <v>455</v>
      </c>
      <c r="D73" s="3" t="s">
        <v>631</v>
      </c>
      <c r="E73" s="8" t="s">
        <v>454</v>
      </c>
      <c r="F73" s="4" t="s">
        <v>540</v>
      </c>
    </row>
    <row r="74" spans="1:6" ht="14.25" thickBot="1" x14ac:dyDescent="0.2">
      <c r="A74" s="24" t="s">
        <v>455</v>
      </c>
      <c r="B74" s="2" t="s">
        <v>481</v>
      </c>
      <c r="C74" s="11" t="s">
        <v>455</v>
      </c>
      <c r="D74" s="3" t="s">
        <v>631</v>
      </c>
      <c r="E74" s="8" t="s">
        <v>455</v>
      </c>
      <c r="F74" s="4" t="s">
        <v>632</v>
      </c>
    </row>
    <row r="75" spans="1:6" ht="14.25" thickBot="1" x14ac:dyDescent="0.2">
      <c r="A75" s="24" t="s">
        <v>455</v>
      </c>
      <c r="B75" s="2" t="s">
        <v>481</v>
      </c>
      <c r="C75" s="11" t="s">
        <v>455</v>
      </c>
      <c r="D75" s="3" t="s">
        <v>631</v>
      </c>
      <c r="E75" s="8" t="s">
        <v>456</v>
      </c>
      <c r="F75" s="4" t="s">
        <v>541</v>
      </c>
    </row>
    <row r="76" spans="1:6" ht="14.25" thickBot="1" x14ac:dyDescent="0.2">
      <c r="A76" s="24" t="s">
        <v>455</v>
      </c>
      <c r="B76" s="2" t="s">
        <v>481</v>
      </c>
      <c r="C76" s="15" t="s">
        <v>456</v>
      </c>
      <c r="D76" s="5" t="s">
        <v>632</v>
      </c>
      <c r="E76" s="15" t="s">
        <v>44</v>
      </c>
      <c r="F76" s="4" t="s">
        <v>196</v>
      </c>
    </row>
    <row r="77" spans="1:6" ht="14.25" thickBot="1" x14ac:dyDescent="0.2">
      <c r="A77" s="24" t="s">
        <v>455</v>
      </c>
      <c r="B77" s="2" t="s">
        <v>481</v>
      </c>
      <c r="C77" s="8" t="s">
        <v>456</v>
      </c>
      <c r="D77" s="2" t="s">
        <v>632</v>
      </c>
      <c r="E77" s="11" t="s">
        <v>454</v>
      </c>
      <c r="F77" s="4" t="s">
        <v>542</v>
      </c>
    </row>
    <row r="78" spans="1:6" ht="14.25" thickBot="1" x14ac:dyDescent="0.2">
      <c r="A78" s="24" t="s">
        <v>455</v>
      </c>
      <c r="B78" s="2" t="s">
        <v>481</v>
      </c>
      <c r="C78" s="8" t="s">
        <v>456</v>
      </c>
      <c r="D78" s="2" t="s">
        <v>632</v>
      </c>
      <c r="E78" s="11" t="s">
        <v>455</v>
      </c>
      <c r="F78" s="4" t="s">
        <v>543</v>
      </c>
    </row>
    <row r="79" spans="1:6" ht="14.25" thickBot="1" x14ac:dyDescent="0.2">
      <c r="A79" s="24" t="s">
        <v>455</v>
      </c>
      <c r="B79" s="2" t="s">
        <v>481</v>
      </c>
      <c r="C79" s="8" t="s">
        <v>456</v>
      </c>
      <c r="D79" s="2" t="s">
        <v>632</v>
      </c>
      <c r="E79" s="11" t="s">
        <v>456</v>
      </c>
      <c r="F79" s="4" t="s">
        <v>544</v>
      </c>
    </row>
    <row r="80" spans="1:6" ht="14.25" thickBot="1" x14ac:dyDescent="0.2">
      <c r="A80" s="24" t="s">
        <v>455</v>
      </c>
      <c r="B80" s="2" t="s">
        <v>481</v>
      </c>
      <c r="C80" s="8" t="s">
        <v>456</v>
      </c>
      <c r="D80" s="21" t="s">
        <v>632</v>
      </c>
      <c r="E80" s="16" t="s">
        <v>457</v>
      </c>
      <c r="F80" s="4" t="s">
        <v>545</v>
      </c>
    </row>
    <row r="81" spans="1:6" ht="14.25" thickBot="1" x14ac:dyDescent="0.2">
      <c r="A81" s="24" t="s">
        <v>455</v>
      </c>
      <c r="B81" s="2" t="s">
        <v>481</v>
      </c>
      <c r="C81" s="15" t="s">
        <v>457</v>
      </c>
      <c r="D81" s="3" t="s">
        <v>633</v>
      </c>
      <c r="E81" s="8" t="s">
        <v>44</v>
      </c>
      <c r="F81" s="4" t="s">
        <v>196</v>
      </c>
    </row>
    <row r="82" spans="1:6" ht="14.25" thickBot="1" x14ac:dyDescent="0.2">
      <c r="A82" s="24" t="s">
        <v>455</v>
      </c>
      <c r="B82" s="2" t="s">
        <v>481</v>
      </c>
      <c r="C82" s="11" t="s">
        <v>457</v>
      </c>
      <c r="D82" s="3" t="s">
        <v>633</v>
      </c>
      <c r="E82" s="8" t="s">
        <v>374</v>
      </c>
      <c r="F82" s="4" t="s">
        <v>546</v>
      </c>
    </row>
    <row r="83" spans="1:6" ht="14.25" thickBot="1" x14ac:dyDescent="0.2">
      <c r="A83" s="24" t="s">
        <v>455</v>
      </c>
      <c r="B83" s="2" t="s">
        <v>481</v>
      </c>
      <c r="C83" s="11" t="s">
        <v>457</v>
      </c>
      <c r="D83" s="3" t="s">
        <v>633</v>
      </c>
      <c r="E83" s="8" t="s">
        <v>375</v>
      </c>
      <c r="F83" s="4" t="s">
        <v>547</v>
      </c>
    </row>
    <row r="84" spans="1:6" ht="14.25" thickBot="1" x14ac:dyDescent="0.2">
      <c r="A84" s="24" t="s">
        <v>455</v>
      </c>
      <c r="B84" s="2" t="s">
        <v>481</v>
      </c>
      <c r="C84" s="16" t="s">
        <v>457</v>
      </c>
      <c r="D84" s="3" t="s">
        <v>633</v>
      </c>
      <c r="E84" s="9" t="s">
        <v>376</v>
      </c>
      <c r="F84" s="4" t="s">
        <v>548</v>
      </c>
    </row>
    <row r="85" spans="1:6" ht="14.25" thickBot="1" x14ac:dyDescent="0.2">
      <c r="A85" s="24" t="s">
        <v>455</v>
      </c>
      <c r="B85" s="2" t="s">
        <v>481</v>
      </c>
      <c r="C85" s="8" t="s">
        <v>458</v>
      </c>
      <c r="D85" s="7" t="s">
        <v>634</v>
      </c>
      <c r="E85" s="8" t="s">
        <v>44</v>
      </c>
      <c r="F85" s="4" t="s">
        <v>196</v>
      </c>
    </row>
    <row r="86" spans="1:6" ht="14.25" thickBot="1" x14ac:dyDescent="0.2">
      <c r="A86" s="24" t="s">
        <v>455</v>
      </c>
      <c r="B86" s="2" t="s">
        <v>481</v>
      </c>
      <c r="C86" s="8" t="s">
        <v>458</v>
      </c>
      <c r="D86" s="2" t="s">
        <v>634</v>
      </c>
      <c r="E86" s="8" t="s">
        <v>454</v>
      </c>
      <c r="F86" s="4" t="s">
        <v>549</v>
      </c>
    </row>
    <row r="87" spans="1:6" ht="14.25" thickBot="1" x14ac:dyDescent="0.2">
      <c r="A87" s="24" t="s">
        <v>455</v>
      </c>
      <c r="B87" s="2" t="s">
        <v>481</v>
      </c>
      <c r="C87" s="8" t="s">
        <v>458</v>
      </c>
      <c r="D87" s="2" t="s">
        <v>634</v>
      </c>
      <c r="E87" s="8" t="s">
        <v>455</v>
      </c>
      <c r="F87" s="4" t="s">
        <v>550</v>
      </c>
    </row>
    <row r="88" spans="1:6" ht="14.25" thickBot="1" x14ac:dyDescent="0.2">
      <c r="A88" s="24" t="s">
        <v>455</v>
      </c>
      <c r="B88" s="2" t="s">
        <v>481</v>
      </c>
      <c r="C88" s="8" t="s">
        <v>458</v>
      </c>
      <c r="D88" s="2" t="s">
        <v>634</v>
      </c>
      <c r="E88" s="8" t="s">
        <v>456</v>
      </c>
      <c r="F88" s="4" t="s">
        <v>551</v>
      </c>
    </row>
    <row r="89" spans="1:6" ht="14.25" thickBot="1" x14ac:dyDescent="0.2">
      <c r="A89" s="24" t="s">
        <v>455</v>
      </c>
      <c r="B89" s="2" t="s">
        <v>481</v>
      </c>
      <c r="C89" s="8" t="s">
        <v>458</v>
      </c>
      <c r="D89" s="2" t="s">
        <v>634</v>
      </c>
      <c r="E89" s="8" t="s">
        <v>457</v>
      </c>
      <c r="F89" s="3" t="s">
        <v>552</v>
      </c>
    </row>
    <row r="90" spans="1:6" ht="14.25" thickBot="1" x14ac:dyDescent="0.2">
      <c r="A90" s="24" t="s">
        <v>455</v>
      </c>
      <c r="B90" s="2" t="s">
        <v>481</v>
      </c>
      <c r="C90" s="8" t="s">
        <v>458</v>
      </c>
      <c r="D90" s="2" t="s">
        <v>634</v>
      </c>
      <c r="E90" s="8" t="s">
        <v>458</v>
      </c>
      <c r="F90" s="6" t="s">
        <v>553</v>
      </c>
    </row>
    <row r="91" spans="1:6" ht="14.25" thickBot="1" x14ac:dyDescent="0.2">
      <c r="A91" s="24" t="s">
        <v>455</v>
      </c>
      <c r="B91" s="21" t="s">
        <v>481</v>
      </c>
      <c r="C91" s="8" t="s">
        <v>458</v>
      </c>
      <c r="D91" s="21" t="s">
        <v>634</v>
      </c>
      <c r="E91" s="8" t="s">
        <v>459</v>
      </c>
      <c r="F91" s="4" t="s">
        <v>554</v>
      </c>
    </row>
    <row r="92" spans="1:6" ht="14.25" thickBot="1" x14ac:dyDescent="0.2">
      <c r="A92" s="20" t="s">
        <v>456</v>
      </c>
      <c r="B92" s="7" t="s">
        <v>482</v>
      </c>
      <c r="C92" s="15" t="s">
        <v>44</v>
      </c>
      <c r="D92" s="21" t="s">
        <v>81</v>
      </c>
      <c r="E92" s="18" t="s">
        <v>44</v>
      </c>
      <c r="F92" s="4" t="s">
        <v>196</v>
      </c>
    </row>
    <row r="93" spans="1:6" ht="14.25" thickBot="1" x14ac:dyDescent="0.2">
      <c r="A93" s="39" t="s">
        <v>456</v>
      </c>
      <c r="B93" s="2" t="s">
        <v>482</v>
      </c>
      <c r="C93" s="15" t="s">
        <v>374</v>
      </c>
      <c r="D93" s="3" t="s">
        <v>635</v>
      </c>
      <c r="E93" s="8" t="s">
        <v>44</v>
      </c>
      <c r="F93" s="4" t="s">
        <v>196</v>
      </c>
    </row>
    <row r="94" spans="1:6" ht="14.25" thickBot="1" x14ac:dyDescent="0.2">
      <c r="A94" s="39" t="s">
        <v>456</v>
      </c>
      <c r="B94" s="2" t="s">
        <v>482</v>
      </c>
      <c r="C94" s="11" t="s">
        <v>374</v>
      </c>
      <c r="D94" s="3" t="s">
        <v>635</v>
      </c>
      <c r="E94" s="8" t="s">
        <v>454</v>
      </c>
      <c r="F94" s="4" t="s">
        <v>555</v>
      </c>
    </row>
    <row r="95" spans="1:6" ht="14.25" thickBot="1" x14ac:dyDescent="0.2">
      <c r="A95" s="39" t="s">
        <v>456</v>
      </c>
      <c r="B95" s="2" t="s">
        <v>482</v>
      </c>
      <c r="C95" s="11" t="s">
        <v>374</v>
      </c>
      <c r="D95" s="3" t="s">
        <v>635</v>
      </c>
      <c r="E95" s="8" t="s">
        <v>455</v>
      </c>
      <c r="F95" s="4" t="s">
        <v>556</v>
      </c>
    </row>
    <row r="96" spans="1:6" ht="14.25" thickBot="1" x14ac:dyDescent="0.2">
      <c r="A96" s="39" t="s">
        <v>456</v>
      </c>
      <c r="B96" s="2" t="s">
        <v>482</v>
      </c>
      <c r="C96" s="16" t="s">
        <v>374</v>
      </c>
      <c r="D96" s="3" t="s">
        <v>635</v>
      </c>
      <c r="E96" s="8" t="s">
        <v>456</v>
      </c>
      <c r="F96" s="4" t="s">
        <v>557</v>
      </c>
    </row>
    <row r="97" spans="1:6" ht="14.25" thickBot="1" x14ac:dyDescent="0.2">
      <c r="A97" s="39" t="s">
        <v>456</v>
      </c>
      <c r="B97" s="2" t="s">
        <v>482</v>
      </c>
      <c r="C97" s="8" t="s">
        <v>455</v>
      </c>
      <c r="D97" s="7" t="s">
        <v>636</v>
      </c>
      <c r="E97" s="15" t="s">
        <v>44</v>
      </c>
      <c r="F97" s="4" t="s">
        <v>196</v>
      </c>
    </row>
    <row r="98" spans="1:6" ht="14.25" thickBot="1" x14ac:dyDescent="0.2">
      <c r="A98" s="39" t="s">
        <v>456</v>
      </c>
      <c r="B98" s="2" t="s">
        <v>482</v>
      </c>
      <c r="C98" s="8" t="s">
        <v>455</v>
      </c>
      <c r="D98" s="2" t="s">
        <v>636</v>
      </c>
      <c r="E98" s="11" t="s">
        <v>454</v>
      </c>
      <c r="F98" s="4" t="s">
        <v>558</v>
      </c>
    </row>
    <row r="99" spans="1:6" ht="14.25" thickBot="1" x14ac:dyDescent="0.2">
      <c r="A99" s="39" t="s">
        <v>456</v>
      </c>
      <c r="B99" s="2" t="s">
        <v>482</v>
      </c>
      <c r="C99" s="8" t="s">
        <v>455</v>
      </c>
      <c r="D99" s="2" t="s">
        <v>636</v>
      </c>
      <c r="E99" s="11" t="s">
        <v>455</v>
      </c>
      <c r="F99" s="4" t="s">
        <v>559</v>
      </c>
    </row>
    <row r="100" spans="1:6" ht="14.25" thickBot="1" x14ac:dyDescent="0.2">
      <c r="A100" s="39" t="s">
        <v>456</v>
      </c>
      <c r="B100" s="2" t="s">
        <v>482</v>
      </c>
      <c r="C100" s="8" t="s">
        <v>455</v>
      </c>
      <c r="D100" s="21" t="s">
        <v>636</v>
      </c>
      <c r="E100" s="16" t="s">
        <v>456</v>
      </c>
      <c r="F100" s="4" t="s">
        <v>560</v>
      </c>
    </row>
    <row r="101" spans="1:6" ht="14.25" thickBot="1" x14ac:dyDescent="0.2">
      <c r="A101" s="39" t="s">
        <v>456</v>
      </c>
      <c r="B101" s="2" t="s">
        <v>482</v>
      </c>
      <c r="C101" s="15" t="s">
        <v>456</v>
      </c>
      <c r="D101" s="3" t="s">
        <v>637</v>
      </c>
      <c r="E101" s="8" t="s">
        <v>44</v>
      </c>
      <c r="F101" s="4" t="s">
        <v>196</v>
      </c>
    </row>
    <row r="102" spans="1:6" ht="14.25" thickBot="1" x14ac:dyDescent="0.2">
      <c r="A102" s="39" t="s">
        <v>456</v>
      </c>
      <c r="B102" s="2" t="s">
        <v>482</v>
      </c>
      <c r="C102" s="11" t="s">
        <v>456</v>
      </c>
      <c r="D102" s="3" t="s">
        <v>637</v>
      </c>
      <c r="E102" s="8" t="s">
        <v>374</v>
      </c>
      <c r="F102" s="4" t="s">
        <v>561</v>
      </c>
    </row>
    <row r="103" spans="1:6" ht="14.25" thickBot="1" x14ac:dyDescent="0.2">
      <c r="A103" s="39" t="s">
        <v>456</v>
      </c>
      <c r="B103" s="2" t="s">
        <v>482</v>
      </c>
      <c r="C103" s="16" t="s">
        <v>456</v>
      </c>
      <c r="D103" s="3" t="s">
        <v>637</v>
      </c>
      <c r="E103" s="9" t="s">
        <v>375</v>
      </c>
      <c r="F103" s="4" t="s">
        <v>628</v>
      </c>
    </row>
    <row r="104" spans="1:6" ht="14.25" thickBot="1" x14ac:dyDescent="0.2">
      <c r="A104" s="39" t="s">
        <v>456</v>
      </c>
      <c r="B104" s="2" t="s">
        <v>482</v>
      </c>
      <c r="C104" s="8" t="s">
        <v>457</v>
      </c>
      <c r="D104" s="7" t="s">
        <v>638</v>
      </c>
      <c r="E104" s="8" t="s">
        <v>44</v>
      </c>
      <c r="F104" s="4" t="s">
        <v>196</v>
      </c>
    </row>
    <row r="105" spans="1:6" ht="14.25" thickBot="1" x14ac:dyDescent="0.2">
      <c r="A105" s="39" t="s">
        <v>456</v>
      </c>
      <c r="B105" s="2" t="s">
        <v>482</v>
      </c>
      <c r="C105" s="8" t="s">
        <v>457</v>
      </c>
      <c r="D105" s="2" t="s">
        <v>638</v>
      </c>
      <c r="E105" s="8" t="s">
        <v>454</v>
      </c>
      <c r="F105" s="4" t="s">
        <v>562</v>
      </c>
    </row>
    <row r="106" spans="1:6" ht="14.25" thickBot="1" x14ac:dyDescent="0.2">
      <c r="A106" s="39" t="s">
        <v>456</v>
      </c>
      <c r="B106" s="2" t="s">
        <v>482</v>
      </c>
      <c r="C106" s="8" t="s">
        <v>457</v>
      </c>
      <c r="D106" s="2" t="s">
        <v>638</v>
      </c>
      <c r="E106" s="8" t="s">
        <v>455</v>
      </c>
      <c r="F106" s="4" t="s">
        <v>563</v>
      </c>
    </row>
    <row r="107" spans="1:6" ht="14.25" thickBot="1" x14ac:dyDescent="0.2">
      <c r="A107" s="39" t="s">
        <v>456</v>
      </c>
      <c r="B107" s="2" t="s">
        <v>482</v>
      </c>
      <c r="C107" s="8" t="s">
        <v>457</v>
      </c>
      <c r="D107" s="2" t="s">
        <v>638</v>
      </c>
      <c r="E107" s="8" t="s">
        <v>456</v>
      </c>
      <c r="F107" s="4" t="s">
        <v>564</v>
      </c>
    </row>
    <row r="108" spans="1:6" ht="14.25" thickBot="1" x14ac:dyDescent="0.2">
      <c r="A108" s="39" t="s">
        <v>456</v>
      </c>
      <c r="B108" s="2" t="s">
        <v>482</v>
      </c>
      <c r="C108" s="8" t="s">
        <v>457</v>
      </c>
      <c r="D108" s="2" t="s">
        <v>638</v>
      </c>
      <c r="E108" s="8" t="s">
        <v>457</v>
      </c>
      <c r="F108" s="4" t="s">
        <v>565</v>
      </c>
    </row>
    <row r="109" spans="1:6" ht="14.25" thickBot="1" x14ac:dyDescent="0.2">
      <c r="A109" s="39" t="s">
        <v>456</v>
      </c>
      <c r="B109" s="2" t="s">
        <v>482</v>
      </c>
      <c r="C109" s="15" t="s">
        <v>458</v>
      </c>
      <c r="D109" s="7" t="s">
        <v>639</v>
      </c>
      <c r="E109" s="15" t="s">
        <v>44</v>
      </c>
      <c r="F109" s="4" t="s">
        <v>196</v>
      </c>
    </row>
    <row r="110" spans="1:6" ht="14.25" thickBot="1" x14ac:dyDescent="0.2">
      <c r="A110" s="39" t="s">
        <v>456</v>
      </c>
      <c r="B110" s="2" t="s">
        <v>482</v>
      </c>
      <c r="C110" s="11" t="s">
        <v>458</v>
      </c>
      <c r="D110" s="3" t="s">
        <v>639</v>
      </c>
      <c r="E110" s="11" t="s">
        <v>454</v>
      </c>
      <c r="F110" s="4" t="s">
        <v>566</v>
      </c>
    </row>
    <row r="111" spans="1:6" ht="14.25" thickBot="1" x14ac:dyDescent="0.2">
      <c r="A111" s="39" t="s">
        <v>456</v>
      </c>
      <c r="B111" s="2" t="s">
        <v>482</v>
      </c>
      <c r="C111" s="11" t="s">
        <v>458</v>
      </c>
      <c r="D111" s="3" t="s">
        <v>639</v>
      </c>
      <c r="E111" s="11" t="s">
        <v>455</v>
      </c>
      <c r="F111" s="4" t="s">
        <v>567</v>
      </c>
    </row>
    <row r="112" spans="1:6" ht="14.25" thickBot="1" x14ac:dyDescent="0.2">
      <c r="A112" s="39" t="s">
        <v>456</v>
      </c>
      <c r="B112" s="2" t="s">
        <v>482</v>
      </c>
      <c r="C112" s="11" t="s">
        <v>458</v>
      </c>
      <c r="D112" s="3" t="s">
        <v>639</v>
      </c>
      <c r="E112" s="11" t="s">
        <v>456</v>
      </c>
      <c r="F112" s="4" t="s">
        <v>568</v>
      </c>
    </row>
    <row r="113" spans="1:6" ht="14.25" thickBot="1" x14ac:dyDescent="0.2">
      <c r="A113" s="39" t="s">
        <v>456</v>
      </c>
      <c r="B113" s="2" t="s">
        <v>482</v>
      </c>
      <c r="C113" s="16" t="s">
        <v>458</v>
      </c>
      <c r="D113" s="3" t="s">
        <v>639</v>
      </c>
      <c r="E113" s="16" t="s">
        <v>457</v>
      </c>
      <c r="F113" s="4" t="s">
        <v>569</v>
      </c>
    </row>
    <row r="114" spans="1:6" ht="14.25" thickBot="1" x14ac:dyDescent="0.2">
      <c r="A114" s="39" t="s">
        <v>456</v>
      </c>
      <c r="B114" s="2" t="s">
        <v>482</v>
      </c>
      <c r="C114" s="8" t="s">
        <v>459</v>
      </c>
      <c r="D114" s="7" t="s">
        <v>640</v>
      </c>
      <c r="E114" s="8" t="s">
        <v>44</v>
      </c>
      <c r="F114" s="4" t="s">
        <v>196</v>
      </c>
    </row>
    <row r="115" spans="1:6" ht="14.25" thickBot="1" x14ac:dyDescent="0.2">
      <c r="A115" s="39" t="s">
        <v>456</v>
      </c>
      <c r="B115" s="2" t="s">
        <v>482</v>
      </c>
      <c r="C115" s="8" t="s">
        <v>459</v>
      </c>
      <c r="D115" s="2" t="s">
        <v>640</v>
      </c>
      <c r="E115" s="8" t="s">
        <v>454</v>
      </c>
      <c r="F115" s="4" t="s">
        <v>570</v>
      </c>
    </row>
    <row r="116" spans="1:6" ht="14.25" thickBot="1" x14ac:dyDescent="0.2">
      <c r="A116" s="39" t="s">
        <v>456</v>
      </c>
      <c r="B116" s="2" t="s">
        <v>482</v>
      </c>
      <c r="C116" s="8" t="s">
        <v>459</v>
      </c>
      <c r="D116" s="2" t="s">
        <v>640</v>
      </c>
      <c r="E116" s="8" t="s">
        <v>455</v>
      </c>
      <c r="F116" s="4" t="s">
        <v>1069</v>
      </c>
    </row>
    <row r="117" spans="1:6" ht="14.25" thickBot="1" x14ac:dyDescent="0.2">
      <c r="A117" s="39" t="s">
        <v>456</v>
      </c>
      <c r="B117" s="2" t="s">
        <v>482</v>
      </c>
      <c r="C117" s="8" t="s">
        <v>459</v>
      </c>
      <c r="D117" s="2" t="s">
        <v>640</v>
      </c>
      <c r="E117" s="8" t="s">
        <v>456</v>
      </c>
      <c r="F117" s="4" t="s">
        <v>1070</v>
      </c>
    </row>
    <row r="118" spans="1:6" ht="14.25" thickBot="1" x14ac:dyDescent="0.2">
      <c r="A118" s="39" t="s">
        <v>456</v>
      </c>
      <c r="B118" s="2" t="s">
        <v>482</v>
      </c>
      <c r="C118" s="8" t="s">
        <v>459</v>
      </c>
      <c r="D118" s="2" t="s">
        <v>640</v>
      </c>
      <c r="E118" s="8" t="s">
        <v>457</v>
      </c>
      <c r="F118" s="4" t="s">
        <v>1071</v>
      </c>
    </row>
    <row r="119" spans="1:6" ht="14.25" thickBot="1" x14ac:dyDescent="0.2">
      <c r="A119" s="39" t="s">
        <v>456</v>
      </c>
      <c r="B119" s="2" t="s">
        <v>482</v>
      </c>
      <c r="C119" s="8" t="s">
        <v>459</v>
      </c>
      <c r="D119" s="2" t="s">
        <v>640</v>
      </c>
      <c r="E119" s="8" t="s">
        <v>458</v>
      </c>
      <c r="F119" s="3" t="s">
        <v>1072</v>
      </c>
    </row>
    <row r="120" spans="1:6" ht="14.25" thickBot="1" x14ac:dyDescent="0.2">
      <c r="A120" s="39" t="s">
        <v>456</v>
      </c>
      <c r="B120" s="2" t="s">
        <v>482</v>
      </c>
      <c r="C120" s="8" t="s">
        <v>459</v>
      </c>
      <c r="D120" s="21" t="s">
        <v>640</v>
      </c>
      <c r="E120" s="8" t="s">
        <v>459</v>
      </c>
      <c r="F120" s="6" t="s">
        <v>1073</v>
      </c>
    </row>
    <row r="121" spans="1:6" ht="14.25" thickBot="1" x14ac:dyDescent="0.2">
      <c r="A121" s="39" t="s">
        <v>456</v>
      </c>
      <c r="B121" s="2" t="s">
        <v>482</v>
      </c>
      <c r="C121" s="15" t="s">
        <v>460</v>
      </c>
      <c r="D121" s="3" t="s">
        <v>641</v>
      </c>
      <c r="E121" s="15" t="s">
        <v>44</v>
      </c>
      <c r="F121" s="4" t="s">
        <v>196</v>
      </c>
    </row>
    <row r="122" spans="1:6" ht="14.25" thickBot="1" x14ac:dyDescent="0.2">
      <c r="A122" s="39" t="s">
        <v>456</v>
      </c>
      <c r="B122" s="2" t="s">
        <v>482</v>
      </c>
      <c r="C122" s="11" t="s">
        <v>460</v>
      </c>
      <c r="D122" s="3" t="s">
        <v>641</v>
      </c>
      <c r="E122" s="11" t="s">
        <v>454</v>
      </c>
      <c r="F122" s="4" t="s">
        <v>1074</v>
      </c>
    </row>
    <row r="123" spans="1:6" ht="14.25" thickBot="1" x14ac:dyDescent="0.2">
      <c r="A123" s="39" t="s">
        <v>456</v>
      </c>
      <c r="B123" s="2" t="s">
        <v>482</v>
      </c>
      <c r="C123" s="11" t="s">
        <v>460</v>
      </c>
      <c r="D123" s="3" t="s">
        <v>641</v>
      </c>
      <c r="E123" s="11" t="s">
        <v>455</v>
      </c>
      <c r="F123" s="4" t="s">
        <v>1075</v>
      </c>
    </row>
    <row r="124" spans="1:6" ht="14.25" thickBot="1" x14ac:dyDescent="0.2">
      <c r="A124" s="39" t="s">
        <v>456</v>
      </c>
      <c r="B124" s="2" t="s">
        <v>482</v>
      </c>
      <c r="C124" s="11" t="s">
        <v>460</v>
      </c>
      <c r="D124" s="3" t="s">
        <v>641</v>
      </c>
      <c r="E124" s="11" t="s">
        <v>456</v>
      </c>
      <c r="F124" s="4" t="s">
        <v>1076</v>
      </c>
    </row>
    <row r="125" spans="1:6" ht="14.25" thickBot="1" x14ac:dyDescent="0.2">
      <c r="A125" s="39" t="s">
        <v>456</v>
      </c>
      <c r="B125" s="2" t="s">
        <v>482</v>
      </c>
      <c r="C125" s="11" t="s">
        <v>460</v>
      </c>
      <c r="D125" s="3" t="s">
        <v>641</v>
      </c>
      <c r="E125" s="11" t="s">
        <v>457</v>
      </c>
      <c r="F125" s="4" t="s">
        <v>1077</v>
      </c>
    </row>
    <row r="126" spans="1:6" ht="14.25" thickBot="1" x14ac:dyDescent="0.2">
      <c r="A126" s="39" t="s">
        <v>456</v>
      </c>
      <c r="B126" s="2" t="s">
        <v>482</v>
      </c>
      <c r="C126" s="16" t="s">
        <v>460</v>
      </c>
      <c r="D126" s="3" t="s">
        <v>641</v>
      </c>
      <c r="E126" s="16" t="s">
        <v>458</v>
      </c>
      <c r="F126" s="4" t="s">
        <v>1078</v>
      </c>
    </row>
    <row r="127" spans="1:6" ht="14.25" thickBot="1" x14ac:dyDescent="0.2">
      <c r="A127" s="39" t="s">
        <v>456</v>
      </c>
      <c r="B127" s="2" t="s">
        <v>482</v>
      </c>
      <c r="C127" s="8" t="s">
        <v>461</v>
      </c>
      <c r="D127" s="7" t="s">
        <v>300</v>
      </c>
      <c r="E127" s="8" t="s">
        <v>44</v>
      </c>
      <c r="F127" s="4" t="s">
        <v>196</v>
      </c>
    </row>
    <row r="128" spans="1:6" ht="14.25" thickBot="1" x14ac:dyDescent="0.2">
      <c r="A128" s="39" t="s">
        <v>456</v>
      </c>
      <c r="B128" s="2" t="s">
        <v>482</v>
      </c>
      <c r="C128" s="8" t="s">
        <v>461</v>
      </c>
      <c r="D128" s="2" t="s">
        <v>300</v>
      </c>
      <c r="E128" s="8" t="s">
        <v>454</v>
      </c>
      <c r="F128" s="4" t="s">
        <v>1079</v>
      </c>
    </row>
    <row r="129" spans="1:6" ht="14.25" thickBot="1" x14ac:dyDescent="0.2">
      <c r="A129" s="39" t="s">
        <v>456</v>
      </c>
      <c r="B129" s="2" t="s">
        <v>482</v>
      </c>
      <c r="C129" s="8" t="s">
        <v>461</v>
      </c>
      <c r="D129" s="2" t="s">
        <v>300</v>
      </c>
      <c r="E129" s="8" t="s">
        <v>455</v>
      </c>
      <c r="F129" s="4" t="s">
        <v>386</v>
      </c>
    </row>
    <row r="130" spans="1:6" ht="14.25" thickBot="1" x14ac:dyDescent="0.2">
      <c r="A130" s="39" t="s">
        <v>456</v>
      </c>
      <c r="B130" s="2" t="s">
        <v>482</v>
      </c>
      <c r="C130" s="8" t="s">
        <v>461</v>
      </c>
      <c r="D130" s="2" t="s">
        <v>300</v>
      </c>
      <c r="E130" s="8" t="s">
        <v>456</v>
      </c>
      <c r="F130" s="4" t="s">
        <v>1080</v>
      </c>
    </row>
    <row r="131" spans="1:6" ht="14.25" thickBot="1" x14ac:dyDescent="0.2">
      <c r="A131" s="39" t="s">
        <v>456</v>
      </c>
      <c r="B131" s="2" t="s">
        <v>482</v>
      </c>
      <c r="C131" s="8" t="s">
        <v>461</v>
      </c>
      <c r="D131" s="2" t="s">
        <v>300</v>
      </c>
      <c r="E131" s="8" t="s">
        <v>457</v>
      </c>
      <c r="F131" s="4" t="s">
        <v>1081</v>
      </c>
    </row>
    <row r="132" spans="1:6" ht="14.25" thickBot="1" x14ac:dyDescent="0.2">
      <c r="A132" s="40" t="s">
        <v>456</v>
      </c>
      <c r="B132" s="21" t="s">
        <v>482</v>
      </c>
      <c r="C132" s="8" t="s">
        <v>461</v>
      </c>
      <c r="D132" s="21" t="s">
        <v>300</v>
      </c>
      <c r="E132" s="8" t="s">
        <v>458</v>
      </c>
      <c r="F132" s="4" t="s">
        <v>1082</v>
      </c>
    </row>
    <row r="133" spans="1:6" ht="14.25" thickBot="1" x14ac:dyDescent="0.2">
      <c r="A133" s="20" t="s">
        <v>457</v>
      </c>
      <c r="B133" s="7" t="s">
        <v>736</v>
      </c>
      <c r="C133" s="15" t="s">
        <v>44</v>
      </c>
      <c r="D133" s="4" t="s">
        <v>81</v>
      </c>
      <c r="E133" s="19" t="s">
        <v>44</v>
      </c>
      <c r="F133" s="4" t="s">
        <v>196</v>
      </c>
    </row>
    <row r="134" spans="1:6" ht="14.25" thickBot="1" x14ac:dyDescent="0.2">
      <c r="A134" s="39" t="s">
        <v>457</v>
      </c>
      <c r="B134" s="2" t="s">
        <v>736</v>
      </c>
      <c r="C134" s="11" t="s">
        <v>454</v>
      </c>
      <c r="D134" s="3" t="s">
        <v>642</v>
      </c>
      <c r="E134" s="8" t="s">
        <v>44</v>
      </c>
      <c r="F134" s="4" t="s">
        <v>196</v>
      </c>
    </row>
    <row r="135" spans="1:6" ht="14.25" thickBot="1" x14ac:dyDescent="0.2">
      <c r="A135" s="39" t="s">
        <v>457</v>
      </c>
      <c r="B135" s="2" t="s">
        <v>736</v>
      </c>
      <c r="C135" s="11" t="s">
        <v>454</v>
      </c>
      <c r="D135" s="3" t="s">
        <v>642</v>
      </c>
      <c r="E135" s="8" t="s">
        <v>454</v>
      </c>
      <c r="F135" s="4" t="s">
        <v>642</v>
      </c>
    </row>
    <row r="136" spans="1:6" ht="14.25" thickBot="1" x14ac:dyDescent="0.2">
      <c r="A136" s="39" t="s">
        <v>457</v>
      </c>
      <c r="B136" s="2" t="s">
        <v>736</v>
      </c>
      <c r="C136" s="11" t="s">
        <v>454</v>
      </c>
      <c r="D136" s="3" t="s">
        <v>642</v>
      </c>
      <c r="E136" s="8" t="s">
        <v>455</v>
      </c>
      <c r="F136" s="4" t="s">
        <v>1083</v>
      </c>
    </row>
    <row r="137" spans="1:6" ht="14.25" thickBot="1" x14ac:dyDescent="0.2">
      <c r="A137" s="39" t="s">
        <v>457</v>
      </c>
      <c r="B137" s="2" t="s">
        <v>736</v>
      </c>
      <c r="C137" s="11" t="s">
        <v>454</v>
      </c>
      <c r="D137" s="3" t="s">
        <v>642</v>
      </c>
      <c r="E137" s="8" t="s">
        <v>456</v>
      </c>
      <c r="F137" s="4" t="s">
        <v>1084</v>
      </c>
    </row>
    <row r="138" spans="1:6" ht="14.25" thickBot="1" x14ac:dyDescent="0.2">
      <c r="A138" s="39" t="s">
        <v>457</v>
      </c>
      <c r="B138" s="2" t="s">
        <v>736</v>
      </c>
      <c r="C138" s="11" t="s">
        <v>455</v>
      </c>
      <c r="D138" s="7" t="s">
        <v>643</v>
      </c>
      <c r="E138" s="15" t="s">
        <v>44</v>
      </c>
      <c r="F138" s="4" t="s">
        <v>196</v>
      </c>
    </row>
    <row r="139" spans="1:6" ht="14.25" thickBot="1" x14ac:dyDescent="0.2">
      <c r="A139" s="39" t="s">
        <v>457</v>
      </c>
      <c r="B139" s="2" t="s">
        <v>736</v>
      </c>
      <c r="C139" s="11" t="s">
        <v>455</v>
      </c>
      <c r="D139" s="2" t="s">
        <v>643</v>
      </c>
      <c r="E139" s="11" t="s">
        <v>454</v>
      </c>
      <c r="F139" s="4" t="s">
        <v>1085</v>
      </c>
    </row>
    <row r="140" spans="1:6" ht="14.25" thickBot="1" x14ac:dyDescent="0.2">
      <c r="A140" s="39" t="s">
        <v>457</v>
      </c>
      <c r="B140" s="2" t="s">
        <v>736</v>
      </c>
      <c r="C140" s="11" t="s">
        <v>455</v>
      </c>
      <c r="D140" s="2" t="s">
        <v>643</v>
      </c>
      <c r="E140" s="11" t="s">
        <v>455</v>
      </c>
      <c r="F140" s="4" t="s">
        <v>1086</v>
      </c>
    </row>
    <row r="141" spans="1:6" ht="14.25" thickBot="1" x14ac:dyDescent="0.2">
      <c r="A141" s="39" t="s">
        <v>457</v>
      </c>
      <c r="B141" s="2" t="s">
        <v>736</v>
      </c>
      <c r="C141" s="11" t="s">
        <v>455</v>
      </c>
      <c r="D141" s="2" t="s">
        <v>643</v>
      </c>
      <c r="E141" s="11" t="s">
        <v>456</v>
      </c>
      <c r="F141" s="4" t="s">
        <v>1087</v>
      </c>
    </row>
    <row r="142" spans="1:6" ht="14.25" thickBot="1" x14ac:dyDescent="0.2">
      <c r="A142" s="39" t="s">
        <v>457</v>
      </c>
      <c r="B142" s="2" t="s">
        <v>736</v>
      </c>
      <c r="C142" s="11" t="s">
        <v>455</v>
      </c>
      <c r="D142" s="21" t="s">
        <v>643</v>
      </c>
      <c r="E142" s="16" t="s">
        <v>457</v>
      </c>
      <c r="F142" s="4" t="s">
        <v>1088</v>
      </c>
    </row>
    <row r="143" spans="1:6" ht="14.25" thickBot="1" x14ac:dyDescent="0.2">
      <c r="A143" s="39" t="s">
        <v>457</v>
      </c>
      <c r="B143" s="2" t="s">
        <v>736</v>
      </c>
      <c r="C143" s="11" t="s">
        <v>456</v>
      </c>
      <c r="D143" s="3" t="s">
        <v>644</v>
      </c>
      <c r="E143" s="8" t="s">
        <v>44</v>
      </c>
      <c r="F143" s="4" t="s">
        <v>196</v>
      </c>
    </row>
    <row r="144" spans="1:6" ht="14.25" thickBot="1" x14ac:dyDescent="0.2">
      <c r="A144" s="39" t="s">
        <v>457</v>
      </c>
      <c r="B144" s="2" t="s">
        <v>736</v>
      </c>
      <c r="C144" s="11" t="s">
        <v>456</v>
      </c>
      <c r="D144" s="3" t="s">
        <v>644</v>
      </c>
      <c r="E144" s="8" t="s">
        <v>454</v>
      </c>
      <c r="F144" s="4" t="s">
        <v>1089</v>
      </c>
    </row>
    <row r="145" spans="1:6" ht="14.25" thickBot="1" x14ac:dyDescent="0.2">
      <c r="A145" s="39" t="s">
        <v>457</v>
      </c>
      <c r="B145" s="2" t="s">
        <v>736</v>
      </c>
      <c r="C145" s="11" t="s">
        <v>456</v>
      </c>
      <c r="D145" s="3" t="s">
        <v>644</v>
      </c>
      <c r="E145" s="8" t="s">
        <v>455</v>
      </c>
      <c r="F145" s="4" t="s">
        <v>1090</v>
      </c>
    </row>
    <row r="146" spans="1:6" ht="14.25" thickBot="1" x14ac:dyDescent="0.2">
      <c r="A146" s="39" t="s">
        <v>457</v>
      </c>
      <c r="B146" s="2" t="s">
        <v>736</v>
      </c>
      <c r="C146" s="11" t="s">
        <v>456</v>
      </c>
      <c r="D146" s="3" t="s">
        <v>644</v>
      </c>
      <c r="E146" s="8" t="s">
        <v>456</v>
      </c>
      <c r="F146" s="4" t="s">
        <v>1091</v>
      </c>
    </row>
    <row r="147" spans="1:6" ht="14.25" thickBot="1" x14ac:dyDescent="0.2">
      <c r="A147" s="39" t="s">
        <v>457</v>
      </c>
      <c r="B147" s="2" t="s">
        <v>736</v>
      </c>
      <c r="C147" s="15" t="s">
        <v>457</v>
      </c>
      <c r="D147" s="7" t="s">
        <v>645</v>
      </c>
      <c r="E147" s="15" t="s">
        <v>44</v>
      </c>
      <c r="F147" s="4" t="s">
        <v>196</v>
      </c>
    </row>
    <row r="148" spans="1:6" ht="14.25" thickBot="1" x14ac:dyDescent="0.2">
      <c r="A148" s="39" t="s">
        <v>457</v>
      </c>
      <c r="B148" s="2" t="s">
        <v>736</v>
      </c>
      <c r="C148" s="11" t="s">
        <v>457</v>
      </c>
      <c r="D148" s="2" t="s">
        <v>645</v>
      </c>
      <c r="E148" s="11" t="s">
        <v>454</v>
      </c>
      <c r="F148" s="3" t="s">
        <v>1089</v>
      </c>
    </row>
    <row r="149" spans="1:6" ht="14.25" thickBot="1" x14ac:dyDescent="0.2">
      <c r="A149" s="39" t="s">
        <v>457</v>
      </c>
      <c r="B149" s="2" t="s">
        <v>736</v>
      </c>
      <c r="C149" s="11" t="s">
        <v>457</v>
      </c>
      <c r="D149" s="2" t="s">
        <v>645</v>
      </c>
      <c r="E149" s="16" t="s">
        <v>455</v>
      </c>
      <c r="F149" s="6" t="s">
        <v>1090</v>
      </c>
    </row>
    <row r="150" spans="1:6" ht="14.25" thickBot="1" x14ac:dyDescent="0.2">
      <c r="A150" s="39" t="s">
        <v>457</v>
      </c>
      <c r="B150" s="2" t="s">
        <v>736</v>
      </c>
      <c r="C150" s="15" t="s">
        <v>458</v>
      </c>
      <c r="D150" s="7" t="s">
        <v>646</v>
      </c>
      <c r="E150" s="8" t="s">
        <v>44</v>
      </c>
      <c r="F150" s="4" t="s">
        <v>196</v>
      </c>
    </row>
    <row r="151" spans="1:6" ht="14.25" thickBot="1" x14ac:dyDescent="0.2">
      <c r="A151" s="39" t="s">
        <v>457</v>
      </c>
      <c r="B151" s="2" t="s">
        <v>736</v>
      </c>
      <c r="C151" s="11" t="s">
        <v>458</v>
      </c>
      <c r="D151" s="3" t="s">
        <v>646</v>
      </c>
      <c r="E151" s="8" t="s">
        <v>454</v>
      </c>
      <c r="F151" s="4" t="s">
        <v>1092</v>
      </c>
    </row>
    <row r="152" spans="1:6" ht="14.25" thickBot="1" x14ac:dyDescent="0.2">
      <c r="A152" s="39" t="s">
        <v>457</v>
      </c>
      <c r="B152" s="2" t="s">
        <v>736</v>
      </c>
      <c r="C152" s="11" t="s">
        <v>458</v>
      </c>
      <c r="D152" s="3" t="s">
        <v>646</v>
      </c>
      <c r="E152" s="8" t="s">
        <v>455</v>
      </c>
      <c r="F152" s="4" t="s">
        <v>184</v>
      </c>
    </row>
    <row r="153" spans="1:6" ht="14.25" thickBot="1" x14ac:dyDescent="0.2">
      <c r="A153" s="39" t="s">
        <v>457</v>
      </c>
      <c r="B153" s="2" t="s">
        <v>736</v>
      </c>
      <c r="C153" s="11" t="s">
        <v>458</v>
      </c>
      <c r="D153" s="3" t="s">
        <v>646</v>
      </c>
      <c r="E153" s="8" t="s">
        <v>456</v>
      </c>
      <c r="F153" s="4" t="s">
        <v>185</v>
      </c>
    </row>
    <row r="154" spans="1:6" ht="14.25" thickBot="1" x14ac:dyDescent="0.2">
      <c r="A154" s="60" t="s">
        <v>457</v>
      </c>
      <c r="B154" s="61" t="s">
        <v>736</v>
      </c>
      <c r="C154" s="227" t="s">
        <v>458</v>
      </c>
      <c r="D154" s="228" t="s">
        <v>646</v>
      </c>
      <c r="E154" s="62" t="s">
        <v>457</v>
      </c>
      <c r="F154" s="65" t="s">
        <v>82</v>
      </c>
    </row>
    <row r="155" spans="1:6" ht="14.25" thickBot="1" x14ac:dyDescent="0.2">
      <c r="A155" s="60" t="s">
        <v>457</v>
      </c>
      <c r="B155" s="61" t="s">
        <v>736</v>
      </c>
      <c r="C155" s="64" t="s">
        <v>458</v>
      </c>
      <c r="D155" s="228" t="s">
        <v>646</v>
      </c>
      <c r="E155" s="62" t="s">
        <v>458</v>
      </c>
      <c r="F155" s="65" t="s">
        <v>83</v>
      </c>
    </row>
    <row r="156" spans="1:6" ht="14.25" thickBot="1" x14ac:dyDescent="0.2">
      <c r="A156" s="39" t="s">
        <v>457</v>
      </c>
      <c r="B156" s="2" t="s">
        <v>736</v>
      </c>
      <c r="C156" s="11" t="s">
        <v>459</v>
      </c>
      <c r="D156" s="7" t="s">
        <v>260</v>
      </c>
      <c r="E156" s="15" t="s">
        <v>44</v>
      </c>
      <c r="F156" s="4" t="s">
        <v>196</v>
      </c>
    </row>
    <row r="157" spans="1:6" ht="14.25" thickBot="1" x14ac:dyDescent="0.2">
      <c r="A157" s="39" t="s">
        <v>457</v>
      </c>
      <c r="B157" s="2" t="s">
        <v>736</v>
      </c>
      <c r="C157" s="11" t="s">
        <v>459</v>
      </c>
      <c r="D157" s="2" t="s">
        <v>260</v>
      </c>
      <c r="E157" s="11" t="s">
        <v>374</v>
      </c>
      <c r="F157" s="4" t="s">
        <v>260</v>
      </c>
    </row>
    <row r="158" spans="1:6" ht="14.25" thickBot="1" x14ac:dyDescent="0.2">
      <c r="A158" s="39" t="s">
        <v>457</v>
      </c>
      <c r="B158" s="2" t="s">
        <v>736</v>
      </c>
      <c r="C158" s="11" t="s">
        <v>459</v>
      </c>
      <c r="D158" s="2" t="s">
        <v>260</v>
      </c>
      <c r="E158" s="11" t="s">
        <v>375</v>
      </c>
      <c r="F158" s="4" t="s">
        <v>186</v>
      </c>
    </row>
    <row r="159" spans="1:6" ht="14.25" thickBot="1" x14ac:dyDescent="0.2">
      <c r="A159" s="39" t="s">
        <v>457</v>
      </c>
      <c r="B159" s="2" t="s">
        <v>736</v>
      </c>
      <c r="C159" s="11" t="s">
        <v>459</v>
      </c>
      <c r="D159" s="2" t="s">
        <v>260</v>
      </c>
      <c r="E159" s="11" t="s">
        <v>376</v>
      </c>
      <c r="F159" s="4" t="s">
        <v>187</v>
      </c>
    </row>
    <row r="160" spans="1:6" ht="14.25" thickBot="1" x14ac:dyDescent="0.2">
      <c r="A160" s="40" t="s">
        <v>457</v>
      </c>
      <c r="B160" s="21" t="s">
        <v>736</v>
      </c>
      <c r="C160" s="16" t="s">
        <v>459</v>
      </c>
      <c r="D160" s="21" t="s">
        <v>260</v>
      </c>
      <c r="E160" s="16" t="s">
        <v>377</v>
      </c>
      <c r="F160" s="4" t="s">
        <v>188</v>
      </c>
    </row>
    <row r="161" spans="1:6" ht="14.25" thickBot="1" x14ac:dyDescent="0.2">
      <c r="A161" s="24" t="s">
        <v>458</v>
      </c>
      <c r="B161" s="7" t="s">
        <v>737</v>
      </c>
      <c r="C161" s="8" t="s">
        <v>44</v>
      </c>
      <c r="D161" s="3" t="s">
        <v>81</v>
      </c>
      <c r="E161" s="8" t="s">
        <v>44</v>
      </c>
      <c r="F161" s="4" t="s">
        <v>196</v>
      </c>
    </row>
    <row r="162" spans="1:6" ht="14.25" thickBot="1" x14ac:dyDescent="0.2">
      <c r="A162" s="24" t="s">
        <v>458</v>
      </c>
      <c r="B162" s="2" t="s">
        <v>737</v>
      </c>
      <c r="C162" s="8" t="s">
        <v>44</v>
      </c>
      <c r="D162" s="3" t="s">
        <v>81</v>
      </c>
      <c r="E162" s="8" t="s">
        <v>374</v>
      </c>
      <c r="F162" s="4" t="s">
        <v>189</v>
      </c>
    </row>
    <row r="163" spans="1:6" ht="14.25" thickBot="1" x14ac:dyDescent="0.2">
      <c r="A163" s="24" t="s">
        <v>458</v>
      </c>
      <c r="B163" s="2" t="s">
        <v>737</v>
      </c>
      <c r="C163" s="15" t="s">
        <v>454</v>
      </c>
      <c r="D163" s="7" t="s">
        <v>647</v>
      </c>
      <c r="E163" s="15" t="s">
        <v>44</v>
      </c>
      <c r="F163" s="4" t="s">
        <v>196</v>
      </c>
    </row>
    <row r="164" spans="1:6" ht="14.25" thickBot="1" x14ac:dyDescent="0.2">
      <c r="A164" s="24" t="s">
        <v>458</v>
      </c>
      <c r="B164" s="2" t="s">
        <v>737</v>
      </c>
      <c r="C164" s="11" t="s">
        <v>454</v>
      </c>
      <c r="D164" s="2" t="s">
        <v>647</v>
      </c>
      <c r="E164" s="11" t="s">
        <v>454</v>
      </c>
      <c r="F164" s="4" t="s">
        <v>190</v>
      </c>
    </row>
    <row r="165" spans="1:6" ht="14.25" thickBot="1" x14ac:dyDescent="0.2">
      <c r="A165" s="24" t="s">
        <v>458</v>
      </c>
      <c r="B165" s="2" t="s">
        <v>737</v>
      </c>
      <c r="C165" s="11" t="s">
        <v>454</v>
      </c>
      <c r="D165" s="2" t="s">
        <v>647</v>
      </c>
      <c r="E165" s="11" t="s">
        <v>455</v>
      </c>
      <c r="F165" s="4" t="s">
        <v>647</v>
      </c>
    </row>
    <row r="166" spans="1:6" ht="14.25" thickBot="1" x14ac:dyDescent="0.2">
      <c r="A166" s="24" t="s">
        <v>458</v>
      </c>
      <c r="B166" s="2" t="s">
        <v>737</v>
      </c>
      <c r="C166" s="11" t="s">
        <v>454</v>
      </c>
      <c r="D166" s="2" t="s">
        <v>647</v>
      </c>
      <c r="E166" s="11" t="s">
        <v>456</v>
      </c>
      <c r="F166" s="4" t="s">
        <v>191</v>
      </c>
    </row>
    <row r="167" spans="1:6" ht="14.25" thickBot="1" x14ac:dyDescent="0.2">
      <c r="A167" s="24" t="s">
        <v>458</v>
      </c>
      <c r="B167" s="2" t="s">
        <v>737</v>
      </c>
      <c r="C167" s="16" t="s">
        <v>454</v>
      </c>
      <c r="D167" s="21" t="s">
        <v>647</v>
      </c>
      <c r="E167" s="16" t="s">
        <v>457</v>
      </c>
      <c r="F167" s="4" t="s">
        <v>192</v>
      </c>
    </row>
    <row r="168" spans="1:6" ht="14.25" thickBot="1" x14ac:dyDescent="0.2">
      <c r="A168" s="24" t="s">
        <v>458</v>
      </c>
      <c r="B168" s="2" t="s">
        <v>737</v>
      </c>
      <c r="C168" s="15" t="s">
        <v>455</v>
      </c>
      <c r="D168" s="3" t="s">
        <v>648</v>
      </c>
      <c r="E168" s="8" t="s">
        <v>44</v>
      </c>
      <c r="F168" s="4" t="s">
        <v>196</v>
      </c>
    </row>
    <row r="169" spans="1:6" ht="14.25" thickBot="1" x14ac:dyDescent="0.2">
      <c r="A169" s="24" t="s">
        <v>458</v>
      </c>
      <c r="B169" s="2" t="s">
        <v>737</v>
      </c>
      <c r="C169" s="11" t="s">
        <v>455</v>
      </c>
      <c r="D169" s="3" t="s">
        <v>648</v>
      </c>
      <c r="E169" s="8" t="s">
        <v>374</v>
      </c>
      <c r="F169" s="4" t="s">
        <v>190</v>
      </c>
    </row>
    <row r="170" spans="1:6" ht="14.25" thickBot="1" x14ac:dyDescent="0.2">
      <c r="A170" s="24" t="s">
        <v>458</v>
      </c>
      <c r="B170" s="2" t="s">
        <v>737</v>
      </c>
      <c r="C170" s="11" t="s">
        <v>455</v>
      </c>
      <c r="D170" s="3" t="s">
        <v>648</v>
      </c>
      <c r="E170" s="8" t="s">
        <v>375</v>
      </c>
      <c r="F170" s="4" t="s">
        <v>647</v>
      </c>
    </row>
    <row r="171" spans="1:6" ht="14.25" thickBot="1" x14ac:dyDescent="0.2">
      <c r="A171" s="24" t="s">
        <v>458</v>
      </c>
      <c r="B171" s="2" t="s">
        <v>737</v>
      </c>
      <c r="C171" s="16" t="s">
        <v>455</v>
      </c>
      <c r="D171" s="3" t="s">
        <v>648</v>
      </c>
      <c r="E171" s="9" t="s">
        <v>376</v>
      </c>
      <c r="F171" s="4" t="s">
        <v>194</v>
      </c>
    </row>
    <row r="172" spans="1:6" ht="14.25" thickBot="1" x14ac:dyDescent="0.2">
      <c r="A172" s="24" t="s">
        <v>458</v>
      </c>
      <c r="B172" s="2" t="s">
        <v>737</v>
      </c>
      <c r="C172" s="15" t="s">
        <v>456</v>
      </c>
      <c r="D172" s="7" t="s">
        <v>649</v>
      </c>
      <c r="E172" s="8" t="s">
        <v>44</v>
      </c>
      <c r="F172" s="4" t="s">
        <v>196</v>
      </c>
    </row>
    <row r="173" spans="1:6" ht="14.25" thickBot="1" x14ac:dyDescent="0.2">
      <c r="A173" s="24" t="s">
        <v>458</v>
      </c>
      <c r="B173" s="2" t="s">
        <v>737</v>
      </c>
      <c r="C173" s="11" t="s">
        <v>456</v>
      </c>
      <c r="D173" s="2" t="s">
        <v>649</v>
      </c>
      <c r="E173" s="8" t="s">
        <v>374</v>
      </c>
      <c r="F173" s="4" t="s">
        <v>190</v>
      </c>
    </row>
    <row r="174" spans="1:6" ht="14.25" thickBot="1" x14ac:dyDescent="0.2">
      <c r="A174" s="24" t="s">
        <v>458</v>
      </c>
      <c r="B174" s="2" t="s">
        <v>737</v>
      </c>
      <c r="C174" s="16" t="s">
        <v>456</v>
      </c>
      <c r="D174" s="21" t="s">
        <v>649</v>
      </c>
      <c r="E174" s="9" t="s">
        <v>375</v>
      </c>
      <c r="F174" s="4" t="s">
        <v>195</v>
      </c>
    </row>
    <row r="175" spans="1:6" ht="14.25" thickBot="1" x14ac:dyDescent="0.2">
      <c r="A175" s="24" t="s">
        <v>458</v>
      </c>
      <c r="B175" s="2" t="s">
        <v>737</v>
      </c>
      <c r="C175" s="15" t="s">
        <v>457</v>
      </c>
      <c r="D175" s="3" t="s">
        <v>650</v>
      </c>
      <c r="E175" s="8" t="s">
        <v>44</v>
      </c>
      <c r="F175" s="4" t="s">
        <v>196</v>
      </c>
    </row>
    <row r="176" spans="1:6" ht="14.25" thickBot="1" x14ac:dyDescent="0.2">
      <c r="A176" s="24" t="s">
        <v>458</v>
      </c>
      <c r="B176" s="2" t="s">
        <v>737</v>
      </c>
      <c r="C176" s="11" t="s">
        <v>457</v>
      </c>
      <c r="D176" s="3" t="s">
        <v>650</v>
      </c>
      <c r="E176" s="8" t="s">
        <v>454</v>
      </c>
      <c r="F176" s="4" t="s">
        <v>197</v>
      </c>
    </row>
    <row r="177" spans="1:6" ht="14.25" thickBot="1" x14ac:dyDescent="0.2">
      <c r="A177" s="24" t="s">
        <v>458</v>
      </c>
      <c r="B177" s="2" t="s">
        <v>737</v>
      </c>
      <c r="C177" s="11" t="s">
        <v>457</v>
      </c>
      <c r="D177" s="3" t="s">
        <v>650</v>
      </c>
      <c r="E177" s="8" t="s">
        <v>455</v>
      </c>
      <c r="F177" s="4" t="s">
        <v>198</v>
      </c>
    </row>
    <row r="178" spans="1:6" ht="14.25" thickBot="1" x14ac:dyDescent="0.2">
      <c r="A178" s="24" t="s">
        <v>458</v>
      </c>
      <c r="B178" s="2" t="s">
        <v>737</v>
      </c>
      <c r="C178" s="11" t="s">
        <v>457</v>
      </c>
      <c r="D178" s="3" t="s">
        <v>650</v>
      </c>
      <c r="E178" s="8" t="s">
        <v>456</v>
      </c>
      <c r="F178" s="3" t="s">
        <v>199</v>
      </c>
    </row>
    <row r="179" spans="1:6" ht="14.25" thickBot="1" x14ac:dyDescent="0.2">
      <c r="A179" s="24" t="s">
        <v>458</v>
      </c>
      <c r="B179" s="2" t="s">
        <v>737</v>
      </c>
      <c r="C179" s="11" t="s">
        <v>457</v>
      </c>
      <c r="D179" s="3" t="s">
        <v>650</v>
      </c>
      <c r="E179" s="8" t="s">
        <v>457</v>
      </c>
      <c r="F179" s="6" t="s">
        <v>200</v>
      </c>
    </row>
    <row r="180" spans="1:6" ht="14.25" thickBot="1" x14ac:dyDescent="0.2">
      <c r="A180" s="24" t="s">
        <v>458</v>
      </c>
      <c r="B180" s="2" t="s">
        <v>737</v>
      </c>
      <c r="C180" s="11" t="s">
        <v>457</v>
      </c>
      <c r="D180" s="3" t="s">
        <v>650</v>
      </c>
      <c r="E180" s="8" t="s">
        <v>458</v>
      </c>
      <c r="F180" s="4" t="s">
        <v>201</v>
      </c>
    </row>
    <row r="181" spans="1:6" ht="14.25" thickBot="1" x14ac:dyDescent="0.2">
      <c r="A181" s="24" t="s">
        <v>458</v>
      </c>
      <c r="B181" s="2" t="s">
        <v>737</v>
      </c>
      <c r="C181" s="11" t="s">
        <v>457</v>
      </c>
      <c r="D181" s="3" t="s">
        <v>650</v>
      </c>
      <c r="E181" s="8" t="s">
        <v>459</v>
      </c>
      <c r="F181" s="4" t="s">
        <v>202</v>
      </c>
    </row>
    <row r="182" spans="1:6" ht="14.25" thickBot="1" x14ac:dyDescent="0.2">
      <c r="A182" s="24" t="s">
        <v>458</v>
      </c>
      <c r="B182" s="2" t="s">
        <v>737</v>
      </c>
      <c r="C182" s="16" t="s">
        <v>457</v>
      </c>
      <c r="D182" s="3" t="s">
        <v>650</v>
      </c>
      <c r="E182" s="8" t="s">
        <v>460</v>
      </c>
      <c r="F182" s="4" t="s">
        <v>203</v>
      </c>
    </row>
    <row r="183" spans="1:6" ht="14.25" thickBot="1" x14ac:dyDescent="0.2">
      <c r="A183" s="24" t="s">
        <v>458</v>
      </c>
      <c r="B183" s="2" t="s">
        <v>737</v>
      </c>
      <c r="C183" s="15" t="s">
        <v>458</v>
      </c>
      <c r="D183" s="7" t="s">
        <v>651</v>
      </c>
      <c r="E183" s="15" t="s">
        <v>44</v>
      </c>
      <c r="F183" s="4" t="s">
        <v>196</v>
      </c>
    </row>
    <row r="184" spans="1:6" ht="14.25" thickBot="1" x14ac:dyDescent="0.2">
      <c r="A184" s="24" t="s">
        <v>458</v>
      </c>
      <c r="B184" s="2" t="s">
        <v>737</v>
      </c>
      <c r="C184" s="11" t="s">
        <v>458</v>
      </c>
      <c r="D184" s="2" t="s">
        <v>651</v>
      </c>
      <c r="E184" s="11" t="s">
        <v>454</v>
      </c>
      <c r="F184" s="4" t="s">
        <v>204</v>
      </c>
    </row>
    <row r="185" spans="1:6" ht="14.25" thickBot="1" x14ac:dyDescent="0.2">
      <c r="A185" s="24" t="s">
        <v>458</v>
      </c>
      <c r="B185" s="2" t="s">
        <v>737</v>
      </c>
      <c r="C185" s="11" t="s">
        <v>458</v>
      </c>
      <c r="D185" s="2" t="s">
        <v>651</v>
      </c>
      <c r="E185" s="11" t="s">
        <v>455</v>
      </c>
      <c r="F185" s="4" t="s">
        <v>205</v>
      </c>
    </row>
    <row r="186" spans="1:6" ht="14.25" thickBot="1" x14ac:dyDescent="0.2">
      <c r="A186" s="24" t="s">
        <v>458</v>
      </c>
      <c r="B186" s="2" t="s">
        <v>737</v>
      </c>
      <c r="C186" s="11" t="s">
        <v>458</v>
      </c>
      <c r="D186" s="2" t="s">
        <v>651</v>
      </c>
      <c r="E186" s="11" t="s">
        <v>456</v>
      </c>
      <c r="F186" s="4" t="s">
        <v>206</v>
      </c>
    </row>
    <row r="187" spans="1:6" ht="14.25" thickBot="1" x14ac:dyDescent="0.2">
      <c r="A187" s="24" t="s">
        <v>458</v>
      </c>
      <c r="B187" s="2" t="s">
        <v>737</v>
      </c>
      <c r="C187" s="11" t="s">
        <v>458</v>
      </c>
      <c r="D187" s="2" t="s">
        <v>651</v>
      </c>
      <c r="E187" s="11" t="s">
        <v>457</v>
      </c>
      <c r="F187" s="4" t="s">
        <v>207</v>
      </c>
    </row>
    <row r="188" spans="1:6" ht="14.25" thickBot="1" x14ac:dyDescent="0.2">
      <c r="A188" s="24" t="s">
        <v>458</v>
      </c>
      <c r="B188" s="2" t="s">
        <v>737</v>
      </c>
      <c r="C188" s="11" t="s">
        <v>458</v>
      </c>
      <c r="D188" s="2" t="s">
        <v>651</v>
      </c>
      <c r="E188" s="11" t="s">
        <v>458</v>
      </c>
      <c r="F188" s="4" t="s">
        <v>208</v>
      </c>
    </row>
    <row r="189" spans="1:6" ht="14.25" thickBot="1" x14ac:dyDescent="0.2">
      <c r="A189" s="24" t="s">
        <v>458</v>
      </c>
      <c r="B189" s="2" t="s">
        <v>737</v>
      </c>
      <c r="C189" s="11" t="s">
        <v>458</v>
      </c>
      <c r="D189" s="2" t="s">
        <v>651</v>
      </c>
      <c r="E189" s="11" t="s">
        <v>459</v>
      </c>
      <c r="F189" s="4" t="s">
        <v>209</v>
      </c>
    </row>
    <row r="190" spans="1:6" ht="14.25" thickBot="1" x14ac:dyDescent="0.2">
      <c r="A190" s="24" t="s">
        <v>458</v>
      </c>
      <c r="B190" s="2" t="s">
        <v>737</v>
      </c>
      <c r="C190" s="11" t="s">
        <v>458</v>
      </c>
      <c r="D190" s="2" t="s">
        <v>651</v>
      </c>
      <c r="E190" s="11" t="s">
        <v>460</v>
      </c>
      <c r="F190" s="4" t="s">
        <v>210</v>
      </c>
    </row>
    <row r="191" spans="1:6" ht="14.25" thickBot="1" x14ac:dyDescent="0.2">
      <c r="A191" s="229" t="s">
        <v>458</v>
      </c>
      <c r="B191" s="61" t="s">
        <v>737</v>
      </c>
      <c r="C191" s="64" t="s">
        <v>458</v>
      </c>
      <c r="D191" s="63" t="s">
        <v>651</v>
      </c>
      <c r="E191" s="64" t="s">
        <v>461</v>
      </c>
      <c r="F191" s="65" t="s">
        <v>84</v>
      </c>
    </row>
    <row r="192" spans="1:6" ht="14.25" thickBot="1" x14ac:dyDescent="0.2">
      <c r="A192" s="24" t="s">
        <v>458</v>
      </c>
      <c r="B192" s="2" t="s">
        <v>737</v>
      </c>
      <c r="C192" s="15" t="s">
        <v>459</v>
      </c>
      <c r="D192" s="3" t="s">
        <v>652</v>
      </c>
      <c r="E192" s="8" t="s">
        <v>44</v>
      </c>
      <c r="F192" s="4" t="s">
        <v>196</v>
      </c>
    </row>
    <row r="193" spans="1:6" ht="14.25" thickBot="1" x14ac:dyDescent="0.2">
      <c r="A193" s="24" t="s">
        <v>458</v>
      </c>
      <c r="B193" s="2" t="s">
        <v>737</v>
      </c>
      <c r="C193" s="11" t="s">
        <v>459</v>
      </c>
      <c r="D193" s="3" t="s">
        <v>652</v>
      </c>
      <c r="E193" s="8" t="s">
        <v>454</v>
      </c>
      <c r="F193" s="4" t="s">
        <v>211</v>
      </c>
    </row>
    <row r="194" spans="1:6" ht="14.25" thickBot="1" x14ac:dyDescent="0.2">
      <c r="A194" s="24" t="s">
        <v>458</v>
      </c>
      <c r="B194" s="2" t="s">
        <v>737</v>
      </c>
      <c r="C194" s="11" t="s">
        <v>459</v>
      </c>
      <c r="D194" s="3" t="s">
        <v>652</v>
      </c>
      <c r="E194" s="8" t="s">
        <v>455</v>
      </c>
      <c r="F194" s="4" t="s">
        <v>212</v>
      </c>
    </row>
    <row r="195" spans="1:6" ht="14.25" thickBot="1" x14ac:dyDescent="0.2">
      <c r="A195" s="24" t="s">
        <v>458</v>
      </c>
      <c r="B195" s="2" t="s">
        <v>737</v>
      </c>
      <c r="C195" s="11" t="s">
        <v>459</v>
      </c>
      <c r="D195" s="3" t="s">
        <v>652</v>
      </c>
      <c r="E195" s="8" t="s">
        <v>456</v>
      </c>
      <c r="F195" s="4" t="s">
        <v>213</v>
      </c>
    </row>
    <row r="196" spans="1:6" ht="14.25" thickBot="1" x14ac:dyDescent="0.2">
      <c r="A196" s="24" t="s">
        <v>458</v>
      </c>
      <c r="B196" s="2" t="s">
        <v>737</v>
      </c>
      <c r="C196" s="16" t="s">
        <v>459</v>
      </c>
      <c r="D196" s="3" t="s">
        <v>652</v>
      </c>
      <c r="E196" s="8" t="s">
        <v>457</v>
      </c>
      <c r="F196" s="4" t="s">
        <v>214</v>
      </c>
    </row>
    <row r="197" spans="1:6" ht="14.25" thickBot="1" x14ac:dyDescent="0.2">
      <c r="A197" s="24" t="s">
        <v>458</v>
      </c>
      <c r="B197" s="2" t="s">
        <v>737</v>
      </c>
      <c r="C197" s="15" t="s">
        <v>460</v>
      </c>
      <c r="D197" s="7" t="s">
        <v>653</v>
      </c>
      <c r="E197" s="15" t="s">
        <v>44</v>
      </c>
      <c r="F197" s="4" t="s">
        <v>196</v>
      </c>
    </row>
    <row r="198" spans="1:6" ht="14.25" thickBot="1" x14ac:dyDescent="0.2">
      <c r="A198" s="24" t="s">
        <v>458</v>
      </c>
      <c r="B198" s="2" t="s">
        <v>737</v>
      </c>
      <c r="C198" s="11" t="s">
        <v>460</v>
      </c>
      <c r="D198" s="2" t="s">
        <v>653</v>
      </c>
      <c r="E198" s="11" t="s">
        <v>374</v>
      </c>
      <c r="F198" s="4" t="s">
        <v>215</v>
      </c>
    </row>
    <row r="199" spans="1:6" ht="14.25" thickBot="1" x14ac:dyDescent="0.2">
      <c r="A199" s="24" t="s">
        <v>458</v>
      </c>
      <c r="B199" s="21" t="s">
        <v>737</v>
      </c>
      <c r="C199" s="16" t="s">
        <v>460</v>
      </c>
      <c r="D199" s="21" t="s">
        <v>653</v>
      </c>
      <c r="E199" s="16" t="s">
        <v>375</v>
      </c>
      <c r="F199" s="4" t="s">
        <v>216</v>
      </c>
    </row>
    <row r="200" spans="1:6" ht="14.25" thickBot="1" x14ac:dyDescent="0.2">
      <c r="A200" s="20" t="s">
        <v>459</v>
      </c>
      <c r="B200" s="7" t="s">
        <v>471</v>
      </c>
      <c r="C200" s="15" t="s">
        <v>44</v>
      </c>
      <c r="D200" s="3" t="s">
        <v>81</v>
      </c>
      <c r="E200" s="8" t="s">
        <v>44</v>
      </c>
      <c r="F200" s="4" t="s">
        <v>196</v>
      </c>
    </row>
    <row r="201" spans="1:6" ht="14.25" thickBot="1" x14ac:dyDescent="0.2">
      <c r="A201" s="39" t="s">
        <v>459</v>
      </c>
      <c r="B201" s="2" t="s">
        <v>471</v>
      </c>
      <c r="C201" s="11" t="s">
        <v>44</v>
      </c>
      <c r="D201" s="3" t="s">
        <v>81</v>
      </c>
      <c r="E201" s="8" t="s">
        <v>454</v>
      </c>
      <c r="F201" s="4" t="s">
        <v>217</v>
      </c>
    </row>
    <row r="202" spans="1:6" ht="14.25" thickBot="1" x14ac:dyDescent="0.2">
      <c r="A202" s="39" t="s">
        <v>459</v>
      </c>
      <c r="B202" s="2" t="s">
        <v>471</v>
      </c>
      <c r="C202" s="11" t="s">
        <v>44</v>
      </c>
      <c r="D202" s="3" t="s">
        <v>81</v>
      </c>
      <c r="E202" s="8" t="s">
        <v>455</v>
      </c>
      <c r="F202" s="4" t="s">
        <v>218</v>
      </c>
    </row>
    <row r="203" spans="1:6" ht="14.25" thickBot="1" x14ac:dyDescent="0.2">
      <c r="A203" s="39" t="s">
        <v>459</v>
      </c>
      <c r="B203" s="2" t="s">
        <v>471</v>
      </c>
      <c r="C203" s="16" t="s">
        <v>44</v>
      </c>
      <c r="D203" s="3" t="s">
        <v>81</v>
      </c>
      <c r="E203" s="8" t="s">
        <v>456</v>
      </c>
      <c r="F203" s="4" t="s">
        <v>219</v>
      </c>
    </row>
    <row r="204" spans="1:6" ht="14.25" thickBot="1" x14ac:dyDescent="0.2">
      <c r="A204" s="39" t="s">
        <v>459</v>
      </c>
      <c r="B204" s="2" t="s">
        <v>471</v>
      </c>
      <c r="C204" s="15" t="s">
        <v>454</v>
      </c>
      <c r="D204" s="7" t="s">
        <v>654</v>
      </c>
      <c r="E204" s="15" t="s">
        <v>44</v>
      </c>
      <c r="F204" s="4" t="s">
        <v>196</v>
      </c>
    </row>
    <row r="205" spans="1:6" ht="14.25" thickBot="1" x14ac:dyDescent="0.2">
      <c r="A205" s="39" t="s">
        <v>459</v>
      </c>
      <c r="B205" s="2" t="s">
        <v>471</v>
      </c>
      <c r="C205" s="11" t="s">
        <v>454</v>
      </c>
      <c r="D205" s="2" t="s">
        <v>654</v>
      </c>
      <c r="E205" s="11" t="s">
        <v>454</v>
      </c>
      <c r="F205" s="4" t="s">
        <v>220</v>
      </c>
    </row>
    <row r="206" spans="1:6" ht="14.25" thickBot="1" x14ac:dyDescent="0.2">
      <c r="A206" s="39" t="s">
        <v>459</v>
      </c>
      <c r="B206" s="2" t="s">
        <v>471</v>
      </c>
      <c r="C206" s="11" t="s">
        <v>454</v>
      </c>
      <c r="D206" s="2" t="s">
        <v>654</v>
      </c>
      <c r="E206" s="11" t="s">
        <v>455</v>
      </c>
      <c r="F206" s="4" t="s">
        <v>221</v>
      </c>
    </row>
    <row r="207" spans="1:6" ht="14.25" thickBot="1" x14ac:dyDescent="0.2">
      <c r="A207" s="39" t="s">
        <v>459</v>
      </c>
      <c r="B207" s="2" t="s">
        <v>471</v>
      </c>
      <c r="C207" s="11" t="s">
        <v>454</v>
      </c>
      <c r="D207" s="2" t="s">
        <v>654</v>
      </c>
      <c r="E207" s="11" t="s">
        <v>456</v>
      </c>
      <c r="F207" s="4" t="s">
        <v>222</v>
      </c>
    </row>
    <row r="208" spans="1:6" ht="14.25" thickBot="1" x14ac:dyDescent="0.2">
      <c r="A208" s="39" t="s">
        <v>459</v>
      </c>
      <c r="B208" s="2" t="s">
        <v>471</v>
      </c>
      <c r="C208" s="11" t="s">
        <v>454</v>
      </c>
      <c r="D208" s="2" t="s">
        <v>654</v>
      </c>
      <c r="E208" s="11" t="s">
        <v>457</v>
      </c>
      <c r="F208" s="4" t="s">
        <v>223</v>
      </c>
    </row>
    <row r="209" spans="1:6" ht="14.25" thickBot="1" x14ac:dyDescent="0.2">
      <c r="A209" s="39" t="s">
        <v>459</v>
      </c>
      <c r="B209" s="2" t="s">
        <v>471</v>
      </c>
      <c r="C209" s="16" t="s">
        <v>454</v>
      </c>
      <c r="D209" s="21" t="s">
        <v>654</v>
      </c>
      <c r="E209" s="16" t="s">
        <v>458</v>
      </c>
      <c r="F209" s="3" t="s">
        <v>210</v>
      </c>
    </row>
    <row r="210" spans="1:6" ht="14.25" thickBot="1" x14ac:dyDescent="0.2">
      <c r="A210" s="39" t="s">
        <v>459</v>
      </c>
      <c r="B210" s="2" t="s">
        <v>471</v>
      </c>
      <c r="C210" s="15" t="s">
        <v>455</v>
      </c>
      <c r="D210" s="7" t="s">
        <v>655</v>
      </c>
      <c r="E210" s="10" t="s">
        <v>44</v>
      </c>
      <c r="F210" s="6" t="s">
        <v>196</v>
      </c>
    </row>
    <row r="211" spans="1:6" ht="14.25" thickBot="1" x14ac:dyDescent="0.2">
      <c r="A211" s="39" t="s">
        <v>459</v>
      </c>
      <c r="B211" s="2" t="s">
        <v>471</v>
      </c>
      <c r="C211" s="11" t="s">
        <v>455</v>
      </c>
      <c r="D211" s="2" t="s">
        <v>655</v>
      </c>
      <c r="E211" s="8" t="s">
        <v>374</v>
      </c>
      <c r="F211" s="4" t="s">
        <v>224</v>
      </c>
    </row>
    <row r="212" spans="1:6" ht="14.25" thickBot="1" x14ac:dyDescent="0.2">
      <c r="A212" s="39" t="s">
        <v>459</v>
      </c>
      <c r="B212" s="2" t="s">
        <v>471</v>
      </c>
      <c r="C212" s="16" t="s">
        <v>455</v>
      </c>
      <c r="D212" s="21" t="s">
        <v>655</v>
      </c>
      <c r="E212" s="9" t="s">
        <v>375</v>
      </c>
      <c r="F212" s="4" t="s">
        <v>225</v>
      </c>
    </row>
    <row r="213" spans="1:6" ht="14.25" thickBot="1" x14ac:dyDescent="0.2">
      <c r="A213" s="39" t="s">
        <v>459</v>
      </c>
      <c r="B213" s="2" t="s">
        <v>471</v>
      </c>
      <c r="C213" s="15" t="s">
        <v>456</v>
      </c>
      <c r="D213" s="3" t="s">
        <v>656</v>
      </c>
      <c r="E213" s="8" t="s">
        <v>44</v>
      </c>
      <c r="F213" s="4" t="s">
        <v>196</v>
      </c>
    </row>
    <row r="214" spans="1:6" ht="14.25" thickBot="1" x14ac:dyDescent="0.2">
      <c r="A214" s="39" t="s">
        <v>459</v>
      </c>
      <c r="B214" s="2" t="s">
        <v>471</v>
      </c>
      <c r="C214" s="11" t="s">
        <v>456</v>
      </c>
      <c r="D214" s="3" t="s">
        <v>656</v>
      </c>
      <c r="E214" s="8" t="s">
        <v>454</v>
      </c>
      <c r="F214" s="4" t="s">
        <v>226</v>
      </c>
    </row>
    <row r="215" spans="1:6" ht="14.25" thickBot="1" x14ac:dyDescent="0.2">
      <c r="A215" s="39" t="s">
        <v>459</v>
      </c>
      <c r="B215" s="2" t="s">
        <v>471</v>
      </c>
      <c r="C215" s="11" t="s">
        <v>456</v>
      </c>
      <c r="D215" s="3" t="s">
        <v>656</v>
      </c>
      <c r="E215" s="8" t="s">
        <v>455</v>
      </c>
      <c r="F215" s="4" t="s">
        <v>227</v>
      </c>
    </row>
    <row r="216" spans="1:6" ht="14.25" thickBot="1" x14ac:dyDescent="0.2">
      <c r="A216" s="39" t="s">
        <v>459</v>
      </c>
      <c r="B216" s="2" t="s">
        <v>471</v>
      </c>
      <c r="C216" s="11" t="s">
        <v>456</v>
      </c>
      <c r="D216" s="3" t="s">
        <v>656</v>
      </c>
      <c r="E216" s="8" t="s">
        <v>456</v>
      </c>
      <c r="F216" s="4" t="s">
        <v>228</v>
      </c>
    </row>
    <row r="217" spans="1:6" ht="14.25" thickBot="1" x14ac:dyDescent="0.2">
      <c r="A217" s="39" t="s">
        <v>459</v>
      </c>
      <c r="B217" s="2" t="s">
        <v>471</v>
      </c>
      <c r="C217" s="11" t="s">
        <v>456</v>
      </c>
      <c r="D217" s="3" t="s">
        <v>656</v>
      </c>
      <c r="E217" s="8" t="s">
        <v>457</v>
      </c>
      <c r="F217" s="4" t="s">
        <v>229</v>
      </c>
    </row>
    <row r="218" spans="1:6" ht="14.25" thickBot="1" x14ac:dyDescent="0.2">
      <c r="A218" s="39" t="s">
        <v>459</v>
      </c>
      <c r="B218" s="2" t="s">
        <v>471</v>
      </c>
      <c r="C218" s="16" t="s">
        <v>456</v>
      </c>
      <c r="D218" s="3" t="s">
        <v>656</v>
      </c>
      <c r="E218" s="8" t="s">
        <v>458</v>
      </c>
      <c r="F218" s="4" t="s">
        <v>230</v>
      </c>
    </row>
    <row r="219" spans="1:6" ht="14.25" thickBot="1" x14ac:dyDescent="0.2">
      <c r="A219" s="39" t="s">
        <v>459</v>
      </c>
      <c r="B219" s="2" t="s">
        <v>471</v>
      </c>
      <c r="C219" s="15" t="s">
        <v>457</v>
      </c>
      <c r="D219" s="7" t="s">
        <v>657</v>
      </c>
      <c r="E219" s="15" t="s">
        <v>44</v>
      </c>
      <c r="F219" s="4" t="s">
        <v>196</v>
      </c>
    </row>
    <row r="220" spans="1:6" ht="14.25" thickBot="1" x14ac:dyDescent="0.2">
      <c r="A220" s="39" t="s">
        <v>459</v>
      </c>
      <c r="B220" s="2" t="s">
        <v>471</v>
      </c>
      <c r="C220" s="11" t="s">
        <v>457</v>
      </c>
      <c r="D220" s="2" t="s">
        <v>657</v>
      </c>
      <c r="E220" s="11" t="s">
        <v>374</v>
      </c>
      <c r="F220" s="4" t="s">
        <v>231</v>
      </c>
    </row>
    <row r="221" spans="1:6" ht="14.25" thickBot="1" x14ac:dyDescent="0.2">
      <c r="A221" s="39" t="s">
        <v>459</v>
      </c>
      <c r="B221" s="2" t="s">
        <v>471</v>
      </c>
      <c r="C221" s="11" t="s">
        <v>457</v>
      </c>
      <c r="D221" s="2" t="s">
        <v>657</v>
      </c>
      <c r="E221" s="11" t="s">
        <v>455</v>
      </c>
      <c r="F221" s="4" t="s">
        <v>232</v>
      </c>
    </row>
    <row r="222" spans="1:6" ht="14.25" thickBot="1" x14ac:dyDescent="0.2">
      <c r="A222" s="39" t="s">
        <v>459</v>
      </c>
      <c r="B222" s="2" t="s">
        <v>471</v>
      </c>
      <c r="C222" s="11" t="s">
        <v>457</v>
      </c>
      <c r="D222" s="2" t="s">
        <v>657</v>
      </c>
      <c r="E222" s="11" t="s">
        <v>456</v>
      </c>
      <c r="F222" s="4" t="s">
        <v>233</v>
      </c>
    </row>
    <row r="223" spans="1:6" ht="14.25" thickBot="1" x14ac:dyDescent="0.2">
      <c r="A223" s="39" t="s">
        <v>459</v>
      </c>
      <c r="B223" s="2" t="s">
        <v>471</v>
      </c>
      <c r="C223" s="11" t="s">
        <v>457</v>
      </c>
      <c r="D223" s="2" t="s">
        <v>657</v>
      </c>
      <c r="E223" s="11" t="s">
        <v>457</v>
      </c>
      <c r="F223" s="4" t="s">
        <v>234</v>
      </c>
    </row>
    <row r="224" spans="1:6" ht="14.25" thickBot="1" x14ac:dyDescent="0.2">
      <c r="A224" s="39" t="s">
        <v>459</v>
      </c>
      <c r="B224" s="2" t="s">
        <v>471</v>
      </c>
      <c r="C224" s="11" t="s">
        <v>457</v>
      </c>
      <c r="D224" s="2" t="s">
        <v>657</v>
      </c>
      <c r="E224" s="11" t="s">
        <v>458</v>
      </c>
      <c r="F224" s="4" t="s">
        <v>225</v>
      </c>
    </row>
    <row r="225" spans="1:6" ht="14.25" thickBot="1" x14ac:dyDescent="0.2">
      <c r="A225" s="39" t="s">
        <v>459</v>
      </c>
      <c r="B225" s="2" t="s">
        <v>471</v>
      </c>
      <c r="C225" s="16" t="s">
        <v>457</v>
      </c>
      <c r="D225" s="21" t="s">
        <v>657</v>
      </c>
      <c r="E225" s="16" t="s">
        <v>459</v>
      </c>
      <c r="F225" s="4" t="s">
        <v>235</v>
      </c>
    </row>
    <row r="226" spans="1:6" ht="14.25" thickBot="1" x14ac:dyDescent="0.2">
      <c r="A226" s="39" t="s">
        <v>459</v>
      </c>
      <c r="B226" s="2" t="s">
        <v>471</v>
      </c>
      <c r="C226" s="15" t="s">
        <v>458</v>
      </c>
      <c r="D226" s="3" t="s">
        <v>658</v>
      </c>
      <c r="E226" s="8" t="s">
        <v>44</v>
      </c>
      <c r="F226" s="4" t="s">
        <v>196</v>
      </c>
    </row>
    <row r="227" spans="1:6" ht="14.25" thickBot="1" x14ac:dyDescent="0.2">
      <c r="A227" s="39" t="s">
        <v>459</v>
      </c>
      <c r="B227" s="2" t="s">
        <v>471</v>
      </c>
      <c r="C227" s="11" t="s">
        <v>458</v>
      </c>
      <c r="D227" s="3" t="s">
        <v>658</v>
      </c>
      <c r="E227" s="8" t="s">
        <v>454</v>
      </c>
      <c r="F227" s="4" t="s">
        <v>233</v>
      </c>
    </row>
    <row r="228" spans="1:6" ht="14.25" thickBot="1" x14ac:dyDescent="0.2">
      <c r="A228" s="39" t="s">
        <v>459</v>
      </c>
      <c r="B228" s="2" t="s">
        <v>471</v>
      </c>
      <c r="C228" s="11" t="s">
        <v>458</v>
      </c>
      <c r="D228" s="3" t="s">
        <v>658</v>
      </c>
      <c r="E228" s="8" t="s">
        <v>455</v>
      </c>
      <c r="F228" s="4" t="s">
        <v>236</v>
      </c>
    </row>
    <row r="229" spans="1:6" ht="14.25" thickBot="1" x14ac:dyDescent="0.2">
      <c r="A229" s="39" t="s">
        <v>459</v>
      </c>
      <c r="B229" s="2" t="s">
        <v>471</v>
      </c>
      <c r="C229" s="11" t="s">
        <v>458</v>
      </c>
      <c r="D229" s="3" t="s">
        <v>658</v>
      </c>
      <c r="E229" s="8" t="s">
        <v>456</v>
      </c>
      <c r="F229" s="4" t="s">
        <v>237</v>
      </c>
    </row>
    <row r="230" spans="1:6" ht="14.25" thickBot="1" x14ac:dyDescent="0.2">
      <c r="A230" s="39" t="s">
        <v>459</v>
      </c>
      <c r="B230" s="2" t="s">
        <v>471</v>
      </c>
      <c r="C230" s="16" t="s">
        <v>458</v>
      </c>
      <c r="D230" s="3" t="s">
        <v>658</v>
      </c>
      <c r="E230" s="8" t="s">
        <v>457</v>
      </c>
      <c r="F230" s="4" t="s">
        <v>225</v>
      </c>
    </row>
    <row r="231" spans="1:6" ht="14.25" thickBot="1" x14ac:dyDescent="0.2">
      <c r="A231" s="39" t="s">
        <v>459</v>
      </c>
      <c r="B231" s="2" t="s">
        <v>471</v>
      </c>
      <c r="C231" s="15" t="s">
        <v>459</v>
      </c>
      <c r="D231" s="7" t="s">
        <v>659</v>
      </c>
      <c r="E231" s="15" t="s">
        <v>44</v>
      </c>
      <c r="F231" s="4" t="s">
        <v>196</v>
      </c>
    </row>
    <row r="232" spans="1:6" ht="14.25" thickBot="1" x14ac:dyDescent="0.2">
      <c r="A232" s="39" t="s">
        <v>459</v>
      </c>
      <c r="B232" s="2" t="s">
        <v>471</v>
      </c>
      <c r="C232" s="11" t="s">
        <v>459</v>
      </c>
      <c r="D232" s="2" t="s">
        <v>659</v>
      </c>
      <c r="E232" s="11" t="s">
        <v>454</v>
      </c>
      <c r="F232" s="4" t="s">
        <v>226</v>
      </c>
    </row>
    <row r="233" spans="1:6" ht="14.25" thickBot="1" x14ac:dyDescent="0.2">
      <c r="A233" s="39" t="s">
        <v>459</v>
      </c>
      <c r="B233" s="2" t="s">
        <v>471</v>
      </c>
      <c r="C233" s="11" t="s">
        <v>459</v>
      </c>
      <c r="D233" s="2" t="s">
        <v>659</v>
      </c>
      <c r="E233" s="11" t="s">
        <v>455</v>
      </c>
      <c r="F233" s="4" t="s">
        <v>233</v>
      </c>
    </row>
    <row r="234" spans="1:6" ht="14.25" thickBot="1" x14ac:dyDescent="0.2">
      <c r="A234" s="39" t="s">
        <v>459</v>
      </c>
      <c r="B234" s="2" t="s">
        <v>471</v>
      </c>
      <c r="C234" s="11" t="s">
        <v>459</v>
      </c>
      <c r="D234" s="2" t="s">
        <v>659</v>
      </c>
      <c r="E234" s="11" t="s">
        <v>456</v>
      </c>
      <c r="F234" s="4" t="s">
        <v>238</v>
      </c>
    </row>
    <row r="235" spans="1:6" ht="14.25" thickBot="1" x14ac:dyDescent="0.2">
      <c r="A235" s="39" t="s">
        <v>459</v>
      </c>
      <c r="B235" s="2" t="s">
        <v>471</v>
      </c>
      <c r="C235" s="11" t="s">
        <v>459</v>
      </c>
      <c r="D235" s="2" t="s">
        <v>659</v>
      </c>
      <c r="E235" s="11" t="s">
        <v>457</v>
      </c>
      <c r="F235" s="4" t="s">
        <v>239</v>
      </c>
    </row>
    <row r="236" spans="1:6" ht="14.25" thickBot="1" x14ac:dyDescent="0.2">
      <c r="A236" s="39" t="s">
        <v>459</v>
      </c>
      <c r="B236" s="2" t="s">
        <v>471</v>
      </c>
      <c r="C236" s="16" t="s">
        <v>459</v>
      </c>
      <c r="D236" s="21" t="s">
        <v>659</v>
      </c>
      <c r="E236" s="16" t="s">
        <v>458</v>
      </c>
      <c r="F236" s="4" t="s">
        <v>240</v>
      </c>
    </row>
    <row r="237" spans="1:6" ht="14.25" thickBot="1" x14ac:dyDescent="0.2">
      <c r="A237" s="39" t="s">
        <v>459</v>
      </c>
      <c r="B237" s="2" t="s">
        <v>471</v>
      </c>
      <c r="C237" s="15" t="s">
        <v>460</v>
      </c>
      <c r="D237" s="3" t="s">
        <v>660</v>
      </c>
      <c r="E237" s="8" t="s">
        <v>44</v>
      </c>
      <c r="F237" s="4" t="s">
        <v>196</v>
      </c>
    </row>
    <row r="238" spans="1:6" ht="14.25" thickBot="1" x14ac:dyDescent="0.2">
      <c r="A238" s="39" t="s">
        <v>459</v>
      </c>
      <c r="B238" s="2" t="s">
        <v>471</v>
      </c>
      <c r="C238" s="11" t="s">
        <v>460</v>
      </c>
      <c r="D238" s="3" t="s">
        <v>660</v>
      </c>
      <c r="E238" s="8" t="s">
        <v>374</v>
      </c>
      <c r="F238" s="4" t="s">
        <v>241</v>
      </c>
    </row>
    <row r="239" spans="1:6" ht="14.25" thickBot="1" x14ac:dyDescent="0.2">
      <c r="A239" s="39" t="s">
        <v>459</v>
      </c>
      <c r="B239" s="2" t="s">
        <v>471</v>
      </c>
      <c r="C239" s="11" t="s">
        <v>460</v>
      </c>
      <c r="D239" s="3" t="s">
        <v>660</v>
      </c>
      <c r="E239" s="8" t="s">
        <v>375</v>
      </c>
      <c r="F239" s="3" t="s">
        <v>242</v>
      </c>
    </row>
    <row r="240" spans="1:6" ht="14.25" thickBot="1" x14ac:dyDescent="0.2">
      <c r="A240" s="39" t="s">
        <v>459</v>
      </c>
      <c r="B240" s="2" t="s">
        <v>471</v>
      </c>
      <c r="C240" s="16" t="s">
        <v>460</v>
      </c>
      <c r="D240" s="3" t="s">
        <v>660</v>
      </c>
      <c r="E240" s="9" t="s">
        <v>376</v>
      </c>
      <c r="F240" s="6" t="s">
        <v>243</v>
      </c>
    </row>
    <row r="241" spans="1:6" ht="14.25" thickBot="1" x14ac:dyDescent="0.2">
      <c r="A241" s="39" t="s">
        <v>459</v>
      </c>
      <c r="B241" s="2" t="s">
        <v>471</v>
      </c>
      <c r="C241" s="15" t="s">
        <v>461</v>
      </c>
      <c r="D241" s="7" t="s">
        <v>661</v>
      </c>
      <c r="E241" s="8" t="s">
        <v>44</v>
      </c>
      <c r="F241" s="4" t="s">
        <v>196</v>
      </c>
    </row>
    <row r="242" spans="1:6" ht="14.25" thickBot="1" x14ac:dyDescent="0.2">
      <c r="A242" s="39" t="s">
        <v>459</v>
      </c>
      <c r="B242" s="2" t="s">
        <v>471</v>
      </c>
      <c r="C242" s="11" t="s">
        <v>461</v>
      </c>
      <c r="D242" s="2" t="s">
        <v>661</v>
      </c>
      <c r="E242" s="8" t="s">
        <v>454</v>
      </c>
      <c r="F242" s="4" t="s">
        <v>244</v>
      </c>
    </row>
    <row r="243" spans="1:6" ht="14.25" thickBot="1" x14ac:dyDescent="0.2">
      <c r="A243" s="39" t="s">
        <v>459</v>
      </c>
      <c r="B243" s="2" t="s">
        <v>471</v>
      </c>
      <c r="C243" s="11" t="s">
        <v>461</v>
      </c>
      <c r="D243" s="2" t="s">
        <v>661</v>
      </c>
      <c r="E243" s="8" t="s">
        <v>455</v>
      </c>
      <c r="F243" s="4" t="s">
        <v>245</v>
      </c>
    </row>
    <row r="244" spans="1:6" ht="14.25" thickBot="1" x14ac:dyDescent="0.2">
      <c r="A244" s="39" t="s">
        <v>459</v>
      </c>
      <c r="B244" s="2" t="s">
        <v>471</v>
      </c>
      <c r="C244" s="11" t="s">
        <v>461</v>
      </c>
      <c r="D244" s="2" t="s">
        <v>661</v>
      </c>
      <c r="E244" s="8" t="s">
        <v>456</v>
      </c>
      <c r="F244" s="4" t="s">
        <v>243</v>
      </c>
    </row>
    <row r="245" spans="1:6" ht="14.25" thickBot="1" x14ac:dyDescent="0.2">
      <c r="A245" s="40" t="s">
        <v>459</v>
      </c>
      <c r="B245" s="21" t="s">
        <v>471</v>
      </c>
      <c r="C245" s="16" t="s">
        <v>461</v>
      </c>
      <c r="D245" s="21" t="s">
        <v>661</v>
      </c>
      <c r="E245" s="8" t="s">
        <v>457</v>
      </c>
      <c r="F245" s="4" t="s">
        <v>246</v>
      </c>
    </row>
    <row r="246" spans="1:6" ht="14.25" thickBot="1" x14ac:dyDescent="0.2">
      <c r="A246" s="24" t="s">
        <v>460</v>
      </c>
      <c r="B246" s="7" t="s">
        <v>472</v>
      </c>
      <c r="C246" s="15" t="s">
        <v>44</v>
      </c>
      <c r="D246" s="7" t="s">
        <v>81</v>
      </c>
      <c r="E246" s="15" t="s">
        <v>44</v>
      </c>
      <c r="F246" s="4" t="s">
        <v>196</v>
      </c>
    </row>
    <row r="247" spans="1:6" ht="14.25" thickBot="1" x14ac:dyDescent="0.2">
      <c r="A247" s="24" t="s">
        <v>460</v>
      </c>
      <c r="B247" s="2" t="s">
        <v>472</v>
      </c>
      <c r="C247" s="16" t="s">
        <v>44</v>
      </c>
      <c r="D247" s="21" t="s">
        <v>81</v>
      </c>
      <c r="E247" s="16" t="s">
        <v>374</v>
      </c>
      <c r="F247" s="4" t="s">
        <v>247</v>
      </c>
    </row>
    <row r="248" spans="1:6" ht="14.25" thickBot="1" x14ac:dyDescent="0.2">
      <c r="A248" s="24" t="s">
        <v>460</v>
      </c>
      <c r="B248" s="2" t="s">
        <v>472</v>
      </c>
      <c r="C248" s="15" t="s">
        <v>374</v>
      </c>
      <c r="D248" s="3" t="s">
        <v>662</v>
      </c>
      <c r="E248" s="8" t="s">
        <v>44</v>
      </c>
      <c r="F248" s="4" t="s">
        <v>196</v>
      </c>
    </row>
    <row r="249" spans="1:6" ht="14.25" thickBot="1" x14ac:dyDescent="0.2">
      <c r="A249" s="24" t="s">
        <v>460</v>
      </c>
      <c r="B249" s="2" t="s">
        <v>472</v>
      </c>
      <c r="C249" s="11" t="s">
        <v>374</v>
      </c>
      <c r="D249" s="3" t="s">
        <v>662</v>
      </c>
      <c r="E249" s="8" t="s">
        <v>454</v>
      </c>
      <c r="F249" s="4" t="s">
        <v>248</v>
      </c>
    </row>
    <row r="250" spans="1:6" ht="14.25" thickBot="1" x14ac:dyDescent="0.2">
      <c r="A250" s="24" t="s">
        <v>460</v>
      </c>
      <c r="B250" s="2" t="s">
        <v>472</v>
      </c>
      <c r="C250" s="11" t="s">
        <v>374</v>
      </c>
      <c r="D250" s="3" t="s">
        <v>662</v>
      </c>
      <c r="E250" s="8" t="s">
        <v>455</v>
      </c>
      <c r="F250" s="4" t="s">
        <v>249</v>
      </c>
    </row>
    <row r="251" spans="1:6" ht="14.25" thickBot="1" x14ac:dyDescent="0.2">
      <c r="A251" s="24" t="s">
        <v>460</v>
      </c>
      <c r="B251" s="2" t="s">
        <v>472</v>
      </c>
      <c r="C251" s="11" t="s">
        <v>374</v>
      </c>
      <c r="D251" s="3" t="s">
        <v>662</v>
      </c>
      <c r="E251" s="8" t="s">
        <v>456</v>
      </c>
      <c r="F251" s="4" t="s">
        <v>250</v>
      </c>
    </row>
    <row r="252" spans="1:6" ht="14.25" thickBot="1" x14ac:dyDescent="0.2">
      <c r="A252" s="24" t="s">
        <v>460</v>
      </c>
      <c r="B252" s="2" t="s">
        <v>472</v>
      </c>
      <c r="C252" s="16" t="s">
        <v>374</v>
      </c>
      <c r="D252" s="3" t="s">
        <v>662</v>
      </c>
      <c r="E252" s="8" t="s">
        <v>457</v>
      </c>
      <c r="F252" s="4" t="s">
        <v>251</v>
      </c>
    </row>
    <row r="253" spans="1:6" ht="14.25" thickBot="1" x14ac:dyDescent="0.2">
      <c r="A253" s="24" t="s">
        <v>460</v>
      </c>
      <c r="B253" s="2" t="s">
        <v>472</v>
      </c>
      <c r="C253" s="15" t="s">
        <v>455</v>
      </c>
      <c r="D253" s="7" t="s">
        <v>663</v>
      </c>
      <c r="E253" s="15" t="s">
        <v>44</v>
      </c>
      <c r="F253" s="4" t="s">
        <v>196</v>
      </c>
    </row>
    <row r="254" spans="1:6" ht="14.25" thickBot="1" x14ac:dyDescent="0.2">
      <c r="A254" s="24" t="s">
        <v>460</v>
      </c>
      <c r="B254" s="2" t="s">
        <v>472</v>
      </c>
      <c r="C254" s="11" t="s">
        <v>455</v>
      </c>
      <c r="D254" s="2" t="s">
        <v>663</v>
      </c>
      <c r="E254" s="11" t="s">
        <v>454</v>
      </c>
      <c r="F254" s="4" t="s">
        <v>248</v>
      </c>
    </row>
    <row r="255" spans="1:6" ht="14.25" thickBot="1" x14ac:dyDescent="0.2">
      <c r="A255" s="24" t="s">
        <v>460</v>
      </c>
      <c r="B255" s="2" t="s">
        <v>472</v>
      </c>
      <c r="C255" s="11" t="s">
        <v>455</v>
      </c>
      <c r="D255" s="2" t="s">
        <v>663</v>
      </c>
      <c r="E255" s="11" t="s">
        <v>455</v>
      </c>
      <c r="F255" s="4" t="s">
        <v>249</v>
      </c>
    </row>
    <row r="256" spans="1:6" ht="14.25" thickBot="1" x14ac:dyDescent="0.2">
      <c r="A256" s="24" t="s">
        <v>460</v>
      </c>
      <c r="B256" s="2" t="s">
        <v>472</v>
      </c>
      <c r="C256" s="11" t="s">
        <v>455</v>
      </c>
      <c r="D256" s="2" t="s">
        <v>663</v>
      </c>
      <c r="E256" s="11" t="s">
        <v>456</v>
      </c>
      <c r="F256" s="4" t="s">
        <v>252</v>
      </c>
    </row>
    <row r="257" spans="1:6" ht="14.25" thickBot="1" x14ac:dyDescent="0.2">
      <c r="A257" s="24" t="s">
        <v>460</v>
      </c>
      <c r="B257" s="2" t="s">
        <v>472</v>
      </c>
      <c r="C257" s="11" t="s">
        <v>455</v>
      </c>
      <c r="D257" s="2" t="s">
        <v>663</v>
      </c>
      <c r="E257" s="11" t="s">
        <v>457</v>
      </c>
      <c r="F257" s="4" t="s">
        <v>253</v>
      </c>
    </row>
    <row r="258" spans="1:6" ht="14.25" thickBot="1" x14ac:dyDescent="0.2">
      <c r="A258" s="24" t="s">
        <v>460</v>
      </c>
      <c r="B258" s="2" t="s">
        <v>472</v>
      </c>
      <c r="C258" s="11" t="s">
        <v>455</v>
      </c>
      <c r="D258" s="2" t="s">
        <v>663</v>
      </c>
      <c r="E258" s="11" t="s">
        <v>458</v>
      </c>
      <c r="F258" s="4" t="s">
        <v>251</v>
      </c>
    </row>
    <row r="259" spans="1:6" ht="14.25" thickBot="1" x14ac:dyDescent="0.2">
      <c r="A259" s="24" t="s">
        <v>460</v>
      </c>
      <c r="B259" s="2" t="s">
        <v>472</v>
      </c>
      <c r="C259" s="16" t="s">
        <v>455</v>
      </c>
      <c r="D259" s="21" t="s">
        <v>663</v>
      </c>
      <c r="E259" s="16" t="s">
        <v>459</v>
      </c>
      <c r="F259" s="4" t="s">
        <v>254</v>
      </c>
    </row>
    <row r="260" spans="1:6" ht="14.25" thickBot="1" x14ac:dyDescent="0.2">
      <c r="A260" s="24" t="s">
        <v>460</v>
      </c>
      <c r="B260" s="2" t="s">
        <v>472</v>
      </c>
      <c r="C260" s="15" t="s">
        <v>456</v>
      </c>
      <c r="D260" s="3" t="s">
        <v>664</v>
      </c>
      <c r="E260" s="8" t="s">
        <v>44</v>
      </c>
      <c r="F260" s="4" t="s">
        <v>196</v>
      </c>
    </row>
    <row r="261" spans="1:6" ht="14.25" thickBot="1" x14ac:dyDescent="0.2">
      <c r="A261" s="24" t="s">
        <v>460</v>
      </c>
      <c r="B261" s="2" t="s">
        <v>472</v>
      </c>
      <c r="C261" s="11" t="s">
        <v>456</v>
      </c>
      <c r="D261" s="3" t="s">
        <v>664</v>
      </c>
      <c r="E261" s="8" t="s">
        <v>454</v>
      </c>
      <c r="F261" s="4" t="s">
        <v>255</v>
      </c>
    </row>
    <row r="262" spans="1:6" ht="14.25" thickBot="1" x14ac:dyDescent="0.2">
      <c r="A262" s="24" t="s">
        <v>460</v>
      </c>
      <c r="B262" s="2" t="s">
        <v>472</v>
      </c>
      <c r="C262" s="11" t="s">
        <v>456</v>
      </c>
      <c r="D262" s="3" t="s">
        <v>664</v>
      </c>
      <c r="E262" s="8" t="s">
        <v>455</v>
      </c>
      <c r="F262" s="4" t="s">
        <v>256</v>
      </c>
    </row>
    <row r="263" spans="1:6" ht="14.25" thickBot="1" x14ac:dyDescent="0.2">
      <c r="A263" s="24" t="s">
        <v>460</v>
      </c>
      <c r="B263" s="2" t="s">
        <v>472</v>
      </c>
      <c r="C263" s="11" t="s">
        <v>456</v>
      </c>
      <c r="D263" s="3" t="s">
        <v>664</v>
      </c>
      <c r="E263" s="8" t="s">
        <v>456</v>
      </c>
      <c r="F263" s="4" t="s">
        <v>257</v>
      </c>
    </row>
    <row r="264" spans="1:6" ht="14.25" thickBot="1" x14ac:dyDescent="0.2">
      <c r="A264" s="24" t="s">
        <v>460</v>
      </c>
      <c r="B264" s="2" t="s">
        <v>472</v>
      </c>
      <c r="C264" s="11" t="s">
        <v>456</v>
      </c>
      <c r="D264" s="3" t="s">
        <v>664</v>
      </c>
      <c r="E264" s="8" t="s">
        <v>457</v>
      </c>
      <c r="F264" s="4" t="s">
        <v>252</v>
      </c>
    </row>
    <row r="265" spans="1:6" ht="14.25" thickBot="1" x14ac:dyDescent="0.2">
      <c r="A265" s="24" t="s">
        <v>460</v>
      </c>
      <c r="B265" s="2" t="s">
        <v>472</v>
      </c>
      <c r="C265" s="16" t="s">
        <v>456</v>
      </c>
      <c r="D265" s="3" t="s">
        <v>664</v>
      </c>
      <c r="E265" s="8" t="s">
        <v>458</v>
      </c>
      <c r="F265" s="4" t="s">
        <v>258</v>
      </c>
    </row>
    <row r="266" spans="1:6" ht="14.25" thickBot="1" x14ac:dyDescent="0.2">
      <c r="A266" s="24" t="s">
        <v>460</v>
      </c>
      <c r="B266" s="2" t="s">
        <v>472</v>
      </c>
      <c r="C266" s="15" t="s">
        <v>457</v>
      </c>
      <c r="D266" s="7" t="s">
        <v>665</v>
      </c>
      <c r="E266" s="15" t="s">
        <v>44</v>
      </c>
      <c r="F266" s="4" t="s">
        <v>196</v>
      </c>
    </row>
    <row r="267" spans="1:6" ht="14.25" thickBot="1" x14ac:dyDescent="0.2">
      <c r="A267" s="24" t="s">
        <v>460</v>
      </c>
      <c r="B267" s="2" t="s">
        <v>472</v>
      </c>
      <c r="C267" s="11" t="s">
        <v>457</v>
      </c>
      <c r="D267" s="2" t="s">
        <v>665</v>
      </c>
      <c r="E267" s="11" t="s">
        <v>454</v>
      </c>
      <c r="F267" s="4" t="s">
        <v>241</v>
      </c>
    </row>
    <row r="268" spans="1:6" ht="14.25" thickBot="1" x14ac:dyDescent="0.2">
      <c r="A268" s="24" t="s">
        <v>460</v>
      </c>
      <c r="B268" s="2" t="s">
        <v>472</v>
      </c>
      <c r="C268" s="11" t="s">
        <v>457</v>
      </c>
      <c r="D268" s="2" t="s">
        <v>665</v>
      </c>
      <c r="E268" s="11" t="s">
        <v>455</v>
      </c>
      <c r="F268" s="4" t="s">
        <v>259</v>
      </c>
    </row>
    <row r="269" spans="1:6" ht="14.25" thickBot="1" x14ac:dyDescent="0.2">
      <c r="A269" s="24" t="s">
        <v>460</v>
      </c>
      <c r="B269" s="2" t="s">
        <v>472</v>
      </c>
      <c r="C269" s="11" t="s">
        <v>457</v>
      </c>
      <c r="D269" s="2" t="s">
        <v>665</v>
      </c>
      <c r="E269" s="11" t="s">
        <v>456</v>
      </c>
      <c r="F269" s="3" t="s">
        <v>260</v>
      </c>
    </row>
    <row r="270" spans="1:6" ht="14.25" thickBot="1" x14ac:dyDescent="0.2">
      <c r="A270" s="24" t="s">
        <v>460</v>
      </c>
      <c r="B270" s="2" t="s">
        <v>472</v>
      </c>
      <c r="C270" s="11" t="s">
        <v>457</v>
      </c>
      <c r="D270" s="2" t="s">
        <v>665</v>
      </c>
      <c r="E270" s="11" t="s">
        <v>457</v>
      </c>
      <c r="F270" s="6" t="s">
        <v>243</v>
      </c>
    </row>
    <row r="271" spans="1:6" ht="14.25" thickBot="1" x14ac:dyDescent="0.2">
      <c r="A271" s="24" t="s">
        <v>460</v>
      </c>
      <c r="B271" s="2" t="s">
        <v>472</v>
      </c>
      <c r="C271" s="11" t="s">
        <v>457</v>
      </c>
      <c r="D271" s="2" t="s">
        <v>665</v>
      </c>
      <c r="E271" s="11" t="s">
        <v>458</v>
      </c>
      <c r="F271" s="4" t="s">
        <v>261</v>
      </c>
    </row>
    <row r="272" spans="1:6" ht="14.25" thickBot="1" x14ac:dyDescent="0.2">
      <c r="A272" s="24" t="s">
        <v>460</v>
      </c>
      <c r="B272" s="2" t="s">
        <v>472</v>
      </c>
      <c r="C272" s="11" t="s">
        <v>457</v>
      </c>
      <c r="D272" s="2" t="s">
        <v>665</v>
      </c>
      <c r="E272" s="11" t="s">
        <v>459</v>
      </c>
      <c r="F272" s="4" t="s">
        <v>262</v>
      </c>
    </row>
    <row r="273" spans="1:6" ht="14.25" thickBot="1" x14ac:dyDescent="0.2">
      <c r="A273" s="24" t="s">
        <v>460</v>
      </c>
      <c r="B273" s="2" t="s">
        <v>472</v>
      </c>
      <c r="C273" s="11" t="s">
        <v>457</v>
      </c>
      <c r="D273" s="2" t="s">
        <v>665</v>
      </c>
      <c r="E273" s="11" t="s">
        <v>460</v>
      </c>
      <c r="F273" s="4" t="s">
        <v>1848</v>
      </c>
    </row>
    <row r="274" spans="1:6" ht="14.25" thickBot="1" x14ac:dyDescent="0.2">
      <c r="A274" s="24" t="s">
        <v>460</v>
      </c>
      <c r="B274" s="2" t="s">
        <v>472</v>
      </c>
      <c r="C274" s="11" t="s">
        <v>457</v>
      </c>
      <c r="D274" s="2" t="s">
        <v>665</v>
      </c>
      <c r="E274" s="11" t="s">
        <v>461</v>
      </c>
      <c r="F274" s="4" t="s">
        <v>1849</v>
      </c>
    </row>
    <row r="275" spans="1:6" ht="14.25" thickBot="1" x14ac:dyDescent="0.2">
      <c r="A275" s="229" t="s">
        <v>460</v>
      </c>
      <c r="B275" s="61" t="s">
        <v>472</v>
      </c>
      <c r="C275" s="230" t="s">
        <v>378</v>
      </c>
      <c r="D275" s="66" t="s">
        <v>85</v>
      </c>
      <c r="E275" s="231" t="s">
        <v>44</v>
      </c>
      <c r="F275" s="65" t="s">
        <v>196</v>
      </c>
    </row>
    <row r="276" spans="1:6" ht="14.25" thickBot="1" x14ac:dyDescent="0.2">
      <c r="A276" s="229" t="s">
        <v>460</v>
      </c>
      <c r="B276" s="61" t="s">
        <v>472</v>
      </c>
      <c r="C276" s="62" t="s">
        <v>378</v>
      </c>
      <c r="D276" s="61" t="s">
        <v>85</v>
      </c>
      <c r="E276" s="62" t="s">
        <v>374</v>
      </c>
      <c r="F276" s="65" t="s">
        <v>241</v>
      </c>
    </row>
    <row r="277" spans="1:6" ht="14.25" thickBot="1" x14ac:dyDescent="0.2">
      <c r="A277" s="229" t="s">
        <v>460</v>
      </c>
      <c r="B277" s="61" t="s">
        <v>472</v>
      </c>
      <c r="C277" s="62" t="s">
        <v>378</v>
      </c>
      <c r="D277" s="61" t="s">
        <v>85</v>
      </c>
      <c r="E277" s="62" t="s">
        <v>375</v>
      </c>
      <c r="F277" s="65" t="s">
        <v>243</v>
      </c>
    </row>
    <row r="278" spans="1:6" ht="14.25" thickBot="1" x14ac:dyDescent="0.2">
      <c r="A278" s="229" t="s">
        <v>460</v>
      </c>
      <c r="B278" s="61" t="s">
        <v>472</v>
      </c>
      <c r="C278" s="64" t="s">
        <v>378</v>
      </c>
      <c r="D278" s="63" t="s">
        <v>85</v>
      </c>
      <c r="E278" s="232" t="s">
        <v>376</v>
      </c>
      <c r="F278" s="65" t="s">
        <v>261</v>
      </c>
    </row>
    <row r="279" spans="1:6" ht="14.25" thickBot="1" x14ac:dyDescent="0.2">
      <c r="A279" s="229" t="s">
        <v>460</v>
      </c>
      <c r="B279" s="61" t="s">
        <v>472</v>
      </c>
      <c r="C279" s="62" t="s">
        <v>795</v>
      </c>
      <c r="D279" s="66" t="s">
        <v>1850</v>
      </c>
      <c r="E279" s="230" t="s">
        <v>44</v>
      </c>
      <c r="F279" s="65" t="s">
        <v>196</v>
      </c>
    </row>
    <row r="280" spans="1:6" ht="14.25" thickBot="1" x14ac:dyDescent="0.2">
      <c r="A280" s="229" t="s">
        <v>460</v>
      </c>
      <c r="B280" s="61" t="s">
        <v>472</v>
      </c>
      <c r="C280" s="62" t="s">
        <v>795</v>
      </c>
      <c r="D280" s="61" t="s">
        <v>1850</v>
      </c>
      <c r="E280" s="227" t="s">
        <v>454</v>
      </c>
      <c r="F280" s="65" t="s">
        <v>241</v>
      </c>
    </row>
    <row r="281" spans="1:6" ht="14.25" thickBot="1" x14ac:dyDescent="0.2">
      <c r="A281" s="229" t="s">
        <v>460</v>
      </c>
      <c r="B281" s="61" t="s">
        <v>472</v>
      </c>
      <c r="C281" s="62" t="s">
        <v>795</v>
      </c>
      <c r="D281" s="61" t="s">
        <v>1850</v>
      </c>
      <c r="E281" s="227" t="s">
        <v>455</v>
      </c>
      <c r="F281" s="65" t="s">
        <v>242</v>
      </c>
    </row>
    <row r="282" spans="1:6" ht="14.25" thickBot="1" x14ac:dyDescent="0.2">
      <c r="A282" s="229" t="s">
        <v>460</v>
      </c>
      <c r="B282" s="61" t="s">
        <v>472</v>
      </c>
      <c r="C282" s="62" t="s">
        <v>795</v>
      </c>
      <c r="D282" s="61" t="s">
        <v>1850</v>
      </c>
      <c r="E282" s="227" t="s">
        <v>456</v>
      </c>
      <c r="F282" s="65" t="s">
        <v>243</v>
      </c>
    </row>
    <row r="283" spans="1:6" ht="14.25" thickBot="1" x14ac:dyDescent="0.2">
      <c r="A283" s="229" t="s">
        <v>460</v>
      </c>
      <c r="B283" s="61" t="s">
        <v>472</v>
      </c>
      <c r="C283" s="64" t="s">
        <v>795</v>
      </c>
      <c r="D283" s="63" t="s">
        <v>1850</v>
      </c>
      <c r="E283" s="64" t="s">
        <v>457</v>
      </c>
      <c r="F283" s="65" t="s">
        <v>261</v>
      </c>
    </row>
    <row r="284" spans="1:6" ht="14.25" thickBot="1" x14ac:dyDescent="0.2">
      <c r="A284" s="20" t="s">
        <v>461</v>
      </c>
      <c r="B284" s="7" t="s">
        <v>473</v>
      </c>
      <c r="C284" s="8" t="s">
        <v>44</v>
      </c>
      <c r="D284" s="17" t="s">
        <v>81</v>
      </c>
      <c r="E284" s="9" t="s">
        <v>44</v>
      </c>
      <c r="F284" s="4" t="s">
        <v>196</v>
      </c>
    </row>
    <row r="285" spans="1:6" ht="14.25" thickBot="1" x14ac:dyDescent="0.2">
      <c r="A285" s="39" t="s">
        <v>461</v>
      </c>
      <c r="B285" s="2" t="s">
        <v>473</v>
      </c>
      <c r="C285" s="15" t="s">
        <v>374</v>
      </c>
      <c r="D285" s="2" t="s">
        <v>666</v>
      </c>
      <c r="E285" s="8" t="s">
        <v>44</v>
      </c>
      <c r="F285" s="4" t="s">
        <v>196</v>
      </c>
    </row>
    <row r="286" spans="1:6" ht="14.25" thickBot="1" x14ac:dyDescent="0.2">
      <c r="A286" s="39" t="s">
        <v>461</v>
      </c>
      <c r="B286" s="2" t="s">
        <v>473</v>
      </c>
      <c r="C286" s="11" t="s">
        <v>374</v>
      </c>
      <c r="D286" s="2" t="s">
        <v>666</v>
      </c>
      <c r="E286" s="8" t="s">
        <v>454</v>
      </c>
      <c r="F286" s="4" t="s">
        <v>263</v>
      </c>
    </row>
    <row r="287" spans="1:6" ht="14.25" thickBot="1" x14ac:dyDescent="0.2">
      <c r="A287" s="39" t="s">
        <v>461</v>
      </c>
      <c r="B287" s="2" t="s">
        <v>473</v>
      </c>
      <c r="C287" s="11" t="s">
        <v>374</v>
      </c>
      <c r="D287" s="2" t="s">
        <v>666</v>
      </c>
      <c r="E287" s="8" t="s">
        <v>455</v>
      </c>
      <c r="F287" s="4" t="s">
        <v>264</v>
      </c>
    </row>
    <row r="288" spans="1:6" ht="14.25" thickBot="1" x14ac:dyDescent="0.2">
      <c r="A288" s="39" t="s">
        <v>461</v>
      </c>
      <c r="B288" s="2" t="s">
        <v>473</v>
      </c>
      <c r="C288" s="16" t="s">
        <v>374</v>
      </c>
      <c r="D288" s="21" t="s">
        <v>666</v>
      </c>
      <c r="E288" s="8" t="s">
        <v>456</v>
      </c>
      <c r="F288" s="4" t="s">
        <v>265</v>
      </c>
    </row>
    <row r="289" spans="1:6" ht="14.25" thickBot="1" x14ac:dyDescent="0.2">
      <c r="A289" s="39" t="s">
        <v>461</v>
      </c>
      <c r="B289" s="2" t="s">
        <v>473</v>
      </c>
      <c r="C289" s="8" t="s">
        <v>455</v>
      </c>
      <c r="D289" s="3" t="s">
        <v>667</v>
      </c>
      <c r="E289" s="15" t="s">
        <v>44</v>
      </c>
      <c r="F289" s="4" t="s">
        <v>196</v>
      </c>
    </row>
    <row r="290" spans="1:6" ht="14.25" thickBot="1" x14ac:dyDescent="0.2">
      <c r="A290" s="39" t="s">
        <v>461</v>
      </c>
      <c r="B290" s="2" t="s">
        <v>473</v>
      </c>
      <c r="C290" s="8" t="s">
        <v>455</v>
      </c>
      <c r="D290" s="3" t="s">
        <v>667</v>
      </c>
      <c r="E290" s="11" t="s">
        <v>454</v>
      </c>
      <c r="F290" s="4" t="s">
        <v>266</v>
      </c>
    </row>
    <row r="291" spans="1:6" ht="14.25" thickBot="1" x14ac:dyDescent="0.2">
      <c r="A291" s="39" t="s">
        <v>461</v>
      </c>
      <c r="B291" s="2" t="s">
        <v>473</v>
      </c>
      <c r="C291" s="8" t="s">
        <v>455</v>
      </c>
      <c r="D291" s="3" t="s">
        <v>667</v>
      </c>
      <c r="E291" s="11" t="s">
        <v>455</v>
      </c>
      <c r="F291" s="4" t="s">
        <v>267</v>
      </c>
    </row>
    <row r="292" spans="1:6" ht="14.25" thickBot="1" x14ac:dyDescent="0.2">
      <c r="A292" s="39" t="s">
        <v>461</v>
      </c>
      <c r="B292" s="2" t="s">
        <v>473</v>
      </c>
      <c r="C292" s="8" t="s">
        <v>455</v>
      </c>
      <c r="D292" s="3" t="s">
        <v>667</v>
      </c>
      <c r="E292" s="11" t="s">
        <v>456</v>
      </c>
      <c r="F292" s="4" t="s">
        <v>268</v>
      </c>
    </row>
    <row r="293" spans="1:6" ht="14.25" thickBot="1" x14ac:dyDescent="0.2">
      <c r="A293" s="39" t="s">
        <v>461</v>
      </c>
      <c r="B293" s="2" t="s">
        <v>473</v>
      </c>
      <c r="C293" s="8" t="s">
        <v>455</v>
      </c>
      <c r="D293" s="3" t="s">
        <v>667</v>
      </c>
      <c r="E293" s="11" t="s">
        <v>457</v>
      </c>
      <c r="F293" s="4" t="s">
        <v>269</v>
      </c>
    </row>
    <row r="294" spans="1:6" ht="14.25" thickBot="1" x14ac:dyDescent="0.2">
      <c r="A294" s="39" t="s">
        <v>461</v>
      </c>
      <c r="B294" s="2" t="s">
        <v>473</v>
      </c>
      <c r="C294" s="8" t="s">
        <v>455</v>
      </c>
      <c r="D294" s="3" t="s">
        <v>667</v>
      </c>
      <c r="E294" s="16" t="s">
        <v>458</v>
      </c>
      <c r="F294" s="4" t="s">
        <v>270</v>
      </c>
    </row>
    <row r="295" spans="1:6" ht="14.25" thickBot="1" x14ac:dyDescent="0.2">
      <c r="A295" s="39" t="s">
        <v>461</v>
      </c>
      <c r="B295" s="2" t="s">
        <v>473</v>
      </c>
      <c r="C295" s="15" t="s">
        <v>456</v>
      </c>
      <c r="D295" s="7" t="s">
        <v>668</v>
      </c>
      <c r="E295" s="8" t="s">
        <v>44</v>
      </c>
      <c r="F295" s="4" t="s">
        <v>196</v>
      </c>
    </row>
    <row r="296" spans="1:6" ht="14.25" thickBot="1" x14ac:dyDescent="0.2">
      <c r="A296" s="39" t="s">
        <v>461</v>
      </c>
      <c r="B296" s="2" t="s">
        <v>473</v>
      </c>
      <c r="C296" s="11" t="s">
        <v>456</v>
      </c>
      <c r="D296" s="2" t="s">
        <v>668</v>
      </c>
      <c r="E296" s="8" t="s">
        <v>454</v>
      </c>
      <c r="F296" s="4" t="s">
        <v>271</v>
      </c>
    </row>
    <row r="297" spans="1:6" ht="14.25" thickBot="1" x14ac:dyDescent="0.2">
      <c r="A297" s="39" t="s">
        <v>461</v>
      </c>
      <c r="B297" s="2" t="s">
        <v>473</v>
      </c>
      <c r="C297" s="11" t="s">
        <v>456</v>
      </c>
      <c r="D297" s="2" t="s">
        <v>668</v>
      </c>
      <c r="E297" s="8" t="s">
        <v>455</v>
      </c>
      <c r="F297" s="4" t="s">
        <v>272</v>
      </c>
    </row>
    <row r="298" spans="1:6" ht="14.25" thickBot="1" x14ac:dyDescent="0.2">
      <c r="A298" s="39" t="s">
        <v>461</v>
      </c>
      <c r="B298" s="2" t="s">
        <v>473</v>
      </c>
      <c r="C298" s="11" t="s">
        <v>456</v>
      </c>
      <c r="D298" s="2" t="s">
        <v>668</v>
      </c>
      <c r="E298" s="8" t="s">
        <v>456</v>
      </c>
      <c r="F298" s="4" t="s">
        <v>273</v>
      </c>
    </row>
    <row r="299" spans="1:6" ht="14.25" thickBot="1" x14ac:dyDescent="0.2">
      <c r="A299" s="39" t="s">
        <v>461</v>
      </c>
      <c r="B299" s="2" t="s">
        <v>473</v>
      </c>
      <c r="C299" s="11" t="s">
        <v>456</v>
      </c>
      <c r="D299" s="2" t="s">
        <v>668</v>
      </c>
      <c r="E299" s="8" t="s">
        <v>457</v>
      </c>
      <c r="F299" s="4" t="s">
        <v>274</v>
      </c>
    </row>
    <row r="300" spans="1:6" ht="14.25" thickBot="1" x14ac:dyDescent="0.2">
      <c r="A300" s="39" t="s">
        <v>461</v>
      </c>
      <c r="B300" s="2" t="s">
        <v>473</v>
      </c>
      <c r="C300" s="11" t="s">
        <v>456</v>
      </c>
      <c r="D300" s="2" t="s">
        <v>668</v>
      </c>
      <c r="E300" s="8" t="s">
        <v>458</v>
      </c>
      <c r="F300" s="4" t="s">
        <v>275</v>
      </c>
    </row>
    <row r="301" spans="1:6" ht="14.25" thickBot="1" x14ac:dyDescent="0.2">
      <c r="A301" s="39" t="s">
        <v>461</v>
      </c>
      <c r="B301" s="2" t="s">
        <v>473</v>
      </c>
      <c r="C301" s="16" t="s">
        <v>456</v>
      </c>
      <c r="D301" s="21" t="s">
        <v>668</v>
      </c>
      <c r="E301" s="8" t="s">
        <v>459</v>
      </c>
      <c r="F301" s="4" t="s">
        <v>276</v>
      </c>
    </row>
    <row r="302" spans="1:6" ht="14.25" thickBot="1" x14ac:dyDescent="0.2">
      <c r="A302" s="39" t="s">
        <v>461</v>
      </c>
      <c r="B302" s="2" t="s">
        <v>473</v>
      </c>
      <c r="C302" s="8" t="s">
        <v>457</v>
      </c>
      <c r="D302" s="7" t="s">
        <v>669</v>
      </c>
      <c r="E302" s="15" t="s">
        <v>44</v>
      </c>
      <c r="F302" s="4" t="s">
        <v>196</v>
      </c>
    </row>
    <row r="303" spans="1:6" ht="14.25" thickBot="1" x14ac:dyDescent="0.2">
      <c r="A303" s="39" t="s">
        <v>461</v>
      </c>
      <c r="B303" s="2" t="s">
        <v>473</v>
      </c>
      <c r="C303" s="8" t="s">
        <v>457</v>
      </c>
      <c r="D303" s="2" t="s">
        <v>669</v>
      </c>
      <c r="E303" s="11" t="s">
        <v>454</v>
      </c>
      <c r="F303" s="4" t="s">
        <v>277</v>
      </c>
    </row>
    <row r="304" spans="1:6" ht="14.25" thickBot="1" x14ac:dyDescent="0.2">
      <c r="A304" s="39" t="s">
        <v>461</v>
      </c>
      <c r="B304" s="2" t="s">
        <v>473</v>
      </c>
      <c r="C304" s="8" t="s">
        <v>457</v>
      </c>
      <c r="D304" s="2" t="s">
        <v>669</v>
      </c>
      <c r="E304" s="11" t="s">
        <v>455</v>
      </c>
      <c r="F304" s="4" t="s">
        <v>278</v>
      </c>
    </row>
    <row r="305" spans="1:6" ht="14.25" thickBot="1" x14ac:dyDescent="0.2">
      <c r="A305" s="39" t="s">
        <v>461</v>
      </c>
      <c r="B305" s="2" t="s">
        <v>473</v>
      </c>
      <c r="C305" s="8" t="s">
        <v>457</v>
      </c>
      <c r="D305" s="2" t="s">
        <v>669</v>
      </c>
      <c r="E305" s="11" t="s">
        <v>456</v>
      </c>
      <c r="F305" s="4" t="s">
        <v>279</v>
      </c>
    </row>
    <row r="306" spans="1:6" ht="14.25" thickBot="1" x14ac:dyDescent="0.2">
      <c r="A306" s="39" t="s">
        <v>461</v>
      </c>
      <c r="B306" s="2" t="s">
        <v>473</v>
      </c>
      <c r="C306" s="8" t="s">
        <v>457</v>
      </c>
      <c r="D306" s="2" t="s">
        <v>669</v>
      </c>
      <c r="E306" s="11" t="s">
        <v>457</v>
      </c>
      <c r="F306" s="4" t="s">
        <v>280</v>
      </c>
    </row>
    <row r="307" spans="1:6" ht="14.25" thickBot="1" x14ac:dyDescent="0.2">
      <c r="A307" s="39" t="s">
        <v>461</v>
      </c>
      <c r="B307" s="2" t="s">
        <v>473</v>
      </c>
      <c r="C307" s="8" t="s">
        <v>457</v>
      </c>
      <c r="D307" s="2" t="s">
        <v>669</v>
      </c>
      <c r="E307" s="11" t="s">
        <v>458</v>
      </c>
      <c r="F307" s="4" t="s">
        <v>281</v>
      </c>
    </row>
    <row r="308" spans="1:6" ht="14.25" thickBot="1" x14ac:dyDescent="0.2">
      <c r="A308" s="39" t="s">
        <v>461</v>
      </c>
      <c r="B308" s="2" t="s">
        <v>473</v>
      </c>
      <c r="C308" s="8" t="s">
        <v>457</v>
      </c>
      <c r="D308" s="2" t="s">
        <v>669</v>
      </c>
      <c r="E308" s="11" t="s">
        <v>459</v>
      </c>
      <c r="F308" s="4" t="s">
        <v>282</v>
      </c>
    </row>
    <row r="309" spans="1:6" ht="14.25" thickBot="1" x14ac:dyDescent="0.2">
      <c r="A309" s="40" t="s">
        <v>461</v>
      </c>
      <c r="B309" s="21" t="s">
        <v>473</v>
      </c>
      <c r="C309" s="8" t="s">
        <v>457</v>
      </c>
      <c r="D309" s="21" t="s">
        <v>669</v>
      </c>
      <c r="E309" s="16" t="s">
        <v>460</v>
      </c>
      <c r="F309" s="4" t="s">
        <v>283</v>
      </c>
    </row>
    <row r="310" spans="1:6" ht="14.25" thickBot="1" x14ac:dyDescent="0.2">
      <c r="A310" s="24" t="s">
        <v>462</v>
      </c>
      <c r="B310" s="7" t="s">
        <v>474</v>
      </c>
      <c r="C310" s="19" t="s">
        <v>44</v>
      </c>
      <c r="D310" s="17" t="s">
        <v>81</v>
      </c>
      <c r="E310" s="8" t="s">
        <v>44</v>
      </c>
      <c r="F310" s="3" t="s">
        <v>196</v>
      </c>
    </row>
    <row r="311" spans="1:6" ht="14.25" thickBot="1" x14ac:dyDescent="0.2">
      <c r="A311" s="24" t="s">
        <v>462</v>
      </c>
      <c r="B311" s="2" t="s">
        <v>474</v>
      </c>
      <c r="C311" s="15" t="s">
        <v>374</v>
      </c>
      <c r="D311" s="7" t="s">
        <v>670</v>
      </c>
      <c r="E311" s="10" t="s">
        <v>44</v>
      </c>
      <c r="F311" s="6" t="s">
        <v>196</v>
      </c>
    </row>
    <row r="312" spans="1:6" ht="14.25" thickBot="1" x14ac:dyDescent="0.2">
      <c r="A312" s="24" t="s">
        <v>462</v>
      </c>
      <c r="B312" s="2" t="s">
        <v>474</v>
      </c>
      <c r="C312" s="8" t="s">
        <v>374</v>
      </c>
      <c r="D312" s="2" t="s">
        <v>670</v>
      </c>
      <c r="E312" s="11" t="s">
        <v>454</v>
      </c>
      <c r="F312" s="4" t="s">
        <v>284</v>
      </c>
    </row>
    <row r="313" spans="1:6" ht="14.25" thickBot="1" x14ac:dyDescent="0.2">
      <c r="A313" s="24" t="s">
        <v>462</v>
      </c>
      <c r="B313" s="2" t="s">
        <v>474</v>
      </c>
      <c r="C313" s="8" t="s">
        <v>374</v>
      </c>
      <c r="D313" s="2" t="s">
        <v>670</v>
      </c>
      <c r="E313" s="11" t="s">
        <v>455</v>
      </c>
      <c r="F313" s="4" t="s">
        <v>285</v>
      </c>
    </row>
    <row r="314" spans="1:6" ht="14.25" thickBot="1" x14ac:dyDescent="0.2">
      <c r="A314" s="24" t="s">
        <v>462</v>
      </c>
      <c r="B314" s="2" t="s">
        <v>474</v>
      </c>
      <c r="C314" s="8" t="s">
        <v>374</v>
      </c>
      <c r="D314" s="2" t="s">
        <v>670</v>
      </c>
      <c r="E314" s="11" t="s">
        <v>456</v>
      </c>
      <c r="F314" s="4" t="s">
        <v>286</v>
      </c>
    </row>
    <row r="315" spans="1:6" ht="14.25" thickBot="1" x14ac:dyDescent="0.2">
      <c r="A315" s="24" t="s">
        <v>462</v>
      </c>
      <c r="B315" s="2" t="s">
        <v>474</v>
      </c>
      <c r="C315" s="8" t="s">
        <v>374</v>
      </c>
      <c r="D315" s="2" t="s">
        <v>670</v>
      </c>
      <c r="E315" s="11" t="s">
        <v>457</v>
      </c>
      <c r="F315" s="4" t="s">
        <v>287</v>
      </c>
    </row>
    <row r="316" spans="1:6" ht="14.25" thickBot="1" x14ac:dyDescent="0.2">
      <c r="A316" s="24" t="s">
        <v>462</v>
      </c>
      <c r="B316" s="2" t="s">
        <v>474</v>
      </c>
      <c r="C316" s="8" t="s">
        <v>374</v>
      </c>
      <c r="D316" s="2" t="s">
        <v>670</v>
      </c>
      <c r="E316" s="11" t="s">
        <v>458</v>
      </c>
      <c r="F316" s="4" t="s">
        <v>288</v>
      </c>
    </row>
    <row r="317" spans="1:6" ht="14.25" thickBot="1" x14ac:dyDescent="0.2">
      <c r="A317" s="24" t="s">
        <v>462</v>
      </c>
      <c r="B317" s="2" t="s">
        <v>474</v>
      </c>
      <c r="C317" s="8" t="s">
        <v>374</v>
      </c>
      <c r="D317" s="21" t="s">
        <v>670</v>
      </c>
      <c r="E317" s="8" t="s">
        <v>459</v>
      </c>
      <c r="F317" s="4" t="s">
        <v>289</v>
      </c>
    </row>
    <row r="318" spans="1:6" ht="14.25" thickBot="1" x14ac:dyDescent="0.2">
      <c r="A318" s="24" t="s">
        <v>462</v>
      </c>
      <c r="B318" s="2" t="s">
        <v>474</v>
      </c>
      <c r="C318" s="15" t="s">
        <v>375</v>
      </c>
      <c r="D318" s="7" t="s">
        <v>671</v>
      </c>
      <c r="E318" s="15" t="s">
        <v>44</v>
      </c>
      <c r="F318" s="4" t="s">
        <v>196</v>
      </c>
    </row>
    <row r="319" spans="1:6" ht="14.25" thickBot="1" x14ac:dyDescent="0.2">
      <c r="A319" s="24" t="s">
        <v>462</v>
      </c>
      <c r="B319" s="2" t="s">
        <v>474</v>
      </c>
      <c r="C319" s="11" t="s">
        <v>375</v>
      </c>
      <c r="D319" s="2" t="s">
        <v>671</v>
      </c>
      <c r="E319" s="11" t="s">
        <v>454</v>
      </c>
      <c r="F319" s="4" t="s">
        <v>290</v>
      </c>
    </row>
    <row r="320" spans="1:6" ht="14.25" thickBot="1" x14ac:dyDescent="0.2">
      <c r="A320" s="24" t="s">
        <v>462</v>
      </c>
      <c r="B320" s="2" t="s">
        <v>474</v>
      </c>
      <c r="C320" s="11" t="s">
        <v>375</v>
      </c>
      <c r="D320" s="2" t="s">
        <v>671</v>
      </c>
      <c r="E320" s="11" t="s">
        <v>455</v>
      </c>
      <c r="F320" s="4" t="s">
        <v>291</v>
      </c>
    </row>
    <row r="321" spans="1:6" ht="14.25" thickBot="1" x14ac:dyDescent="0.2">
      <c r="A321" s="24" t="s">
        <v>462</v>
      </c>
      <c r="B321" s="2" t="s">
        <v>474</v>
      </c>
      <c r="C321" s="16" t="s">
        <v>375</v>
      </c>
      <c r="D321" s="21" t="s">
        <v>671</v>
      </c>
      <c r="E321" s="16" t="s">
        <v>456</v>
      </c>
      <c r="F321" s="4" t="s">
        <v>1121</v>
      </c>
    </row>
    <row r="322" spans="1:6" ht="14.25" thickBot="1" x14ac:dyDescent="0.2">
      <c r="A322" s="24" t="s">
        <v>462</v>
      </c>
      <c r="B322" s="2" t="s">
        <v>474</v>
      </c>
      <c r="C322" s="8" t="s">
        <v>456</v>
      </c>
      <c r="D322" s="7" t="s">
        <v>672</v>
      </c>
      <c r="E322" s="8" t="s">
        <v>44</v>
      </c>
      <c r="F322" s="4" t="s">
        <v>196</v>
      </c>
    </row>
    <row r="323" spans="1:6" ht="14.25" thickBot="1" x14ac:dyDescent="0.2">
      <c r="A323" s="24" t="s">
        <v>462</v>
      </c>
      <c r="B323" s="2" t="s">
        <v>474</v>
      </c>
      <c r="C323" s="8" t="s">
        <v>456</v>
      </c>
      <c r="D323" s="2" t="s">
        <v>672</v>
      </c>
      <c r="E323" s="8" t="s">
        <v>454</v>
      </c>
      <c r="F323" s="4" t="s">
        <v>1122</v>
      </c>
    </row>
    <row r="324" spans="1:6" ht="14.25" thickBot="1" x14ac:dyDescent="0.2">
      <c r="A324" s="24" t="s">
        <v>462</v>
      </c>
      <c r="B324" s="2" t="s">
        <v>474</v>
      </c>
      <c r="C324" s="8" t="s">
        <v>456</v>
      </c>
      <c r="D324" s="2" t="s">
        <v>672</v>
      </c>
      <c r="E324" s="8" t="s">
        <v>455</v>
      </c>
      <c r="F324" s="4" t="s">
        <v>1123</v>
      </c>
    </row>
    <row r="325" spans="1:6" ht="14.25" thickBot="1" x14ac:dyDescent="0.2">
      <c r="A325" s="24" t="s">
        <v>462</v>
      </c>
      <c r="B325" s="2" t="s">
        <v>474</v>
      </c>
      <c r="C325" s="8" t="s">
        <v>456</v>
      </c>
      <c r="D325" s="2" t="s">
        <v>672</v>
      </c>
      <c r="E325" s="8" t="s">
        <v>456</v>
      </c>
      <c r="F325" s="4" t="s">
        <v>1124</v>
      </c>
    </row>
    <row r="326" spans="1:6" ht="14.25" thickBot="1" x14ac:dyDescent="0.2">
      <c r="A326" s="24" t="s">
        <v>462</v>
      </c>
      <c r="B326" s="2" t="s">
        <v>474</v>
      </c>
      <c r="C326" s="8" t="s">
        <v>456</v>
      </c>
      <c r="D326" s="21" t="s">
        <v>672</v>
      </c>
      <c r="E326" s="8" t="s">
        <v>457</v>
      </c>
      <c r="F326" s="4" t="s">
        <v>1125</v>
      </c>
    </row>
    <row r="327" spans="1:6" ht="14.25" thickBot="1" x14ac:dyDescent="0.2">
      <c r="A327" s="24" t="s">
        <v>462</v>
      </c>
      <c r="B327" s="2" t="s">
        <v>474</v>
      </c>
      <c r="C327" s="15" t="s">
        <v>457</v>
      </c>
      <c r="D327" s="7" t="s">
        <v>673</v>
      </c>
      <c r="E327" s="15" t="s">
        <v>44</v>
      </c>
      <c r="F327" s="4" t="s">
        <v>196</v>
      </c>
    </row>
    <row r="328" spans="1:6" ht="14.25" thickBot="1" x14ac:dyDescent="0.2">
      <c r="A328" s="24" t="s">
        <v>462</v>
      </c>
      <c r="B328" s="2" t="s">
        <v>474</v>
      </c>
      <c r="C328" s="11" t="s">
        <v>457</v>
      </c>
      <c r="D328" s="2" t="s">
        <v>673</v>
      </c>
      <c r="E328" s="11" t="s">
        <v>454</v>
      </c>
      <c r="F328" s="4" t="s">
        <v>1126</v>
      </c>
    </row>
    <row r="329" spans="1:6" ht="14.25" thickBot="1" x14ac:dyDescent="0.2">
      <c r="A329" s="24" t="s">
        <v>462</v>
      </c>
      <c r="B329" s="2" t="s">
        <v>474</v>
      </c>
      <c r="C329" s="11" t="s">
        <v>457</v>
      </c>
      <c r="D329" s="2" t="s">
        <v>673</v>
      </c>
      <c r="E329" s="11" t="s">
        <v>455</v>
      </c>
      <c r="F329" s="4" t="s">
        <v>1127</v>
      </c>
    </row>
    <row r="330" spans="1:6" ht="14.25" thickBot="1" x14ac:dyDescent="0.2">
      <c r="A330" s="24" t="s">
        <v>462</v>
      </c>
      <c r="B330" s="2" t="s">
        <v>474</v>
      </c>
      <c r="C330" s="11" t="s">
        <v>457</v>
      </c>
      <c r="D330" s="2" t="s">
        <v>673</v>
      </c>
      <c r="E330" s="11" t="s">
        <v>456</v>
      </c>
      <c r="F330" s="4" t="s">
        <v>1128</v>
      </c>
    </row>
    <row r="331" spans="1:6" ht="14.25" thickBot="1" x14ac:dyDescent="0.2">
      <c r="A331" s="24" t="s">
        <v>462</v>
      </c>
      <c r="B331" s="2" t="s">
        <v>474</v>
      </c>
      <c r="C331" s="16" t="s">
        <v>457</v>
      </c>
      <c r="D331" s="21" t="s">
        <v>673</v>
      </c>
      <c r="E331" s="16" t="s">
        <v>457</v>
      </c>
      <c r="F331" s="4" t="s">
        <v>1129</v>
      </c>
    </row>
    <row r="332" spans="1:6" ht="14.25" thickBot="1" x14ac:dyDescent="0.2">
      <c r="A332" s="24" t="s">
        <v>462</v>
      </c>
      <c r="B332" s="2" t="s">
        <v>474</v>
      </c>
      <c r="C332" s="8" t="s">
        <v>458</v>
      </c>
      <c r="D332" s="7" t="s">
        <v>674</v>
      </c>
      <c r="E332" s="8" t="s">
        <v>44</v>
      </c>
      <c r="F332" s="4" t="s">
        <v>196</v>
      </c>
    </row>
    <row r="333" spans="1:6" ht="14.25" thickBot="1" x14ac:dyDescent="0.2">
      <c r="A333" s="24" t="s">
        <v>462</v>
      </c>
      <c r="B333" s="2" t="s">
        <v>474</v>
      </c>
      <c r="C333" s="8" t="s">
        <v>458</v>
      </c>
      <c r="D333" s="2" t="s">
        <v>674</v>
      </c>
      <c r="E333" s="8" t="s">
        <v>374</v>
      </c>
      <c r="F333" s="4" t="s">
        <v>1130</v>
      </c>
    </row>
    <row r="334" spans="1:6" ht="14.25" thickBot="1" x14ac:dyDescent="0.2">
      <c r="A334" s="24" t="s">
        <v>462</v>
      </c>
      <c r="B334" s="2" t="s">
        <v>474</v>
      </c>
      <c r="C334" s="8" t="s">
        <v>458</v>
      </c>
      <c r="D334" s="21" t="s">
        <v>674</v>
      </c>
      <c r="E334" s="9" t="s">
        <v>375</v>
      </c>
      <c r="F334" s="4" t="s">
        <v>1131</v>
      </c>
    </row>
    <row r="335" spans="1:6" ht="14.25" thickBot="1" x14ac:dyDescent="0.2">
      <c r="A335" s="24" t="s">
        <v>462</v>
      </c>
      <c r="B335" s="2" t="s">
        <v>474</v>
      </c>
      <c r="C335" s="15" t="s">
        <v>459</v>
      </c>
      <c r="D335" s="7" t="s">
        <v>675</v>
      </c>
      <c r="E335" s="8" t="s">
        <v>44</v>
      </c>
      <c r="F335" s="4" t="s">
        <v>196</v>
      </c>
    </row>
    <row r="336" spans="1:6" ht="14.25" thickBot="1" x14ac:dyDescent="0.2">
      <c r="A336" s="24" t="s">
        <v>462</v>
      </c>
      <c r="B336" s="2" t="s">
        <v>474</v>
      </c>
      <c r="C336" s="11" t="s">
        <v>459</v>
      </c>
      <c r="D336" s="2" t="s">
        <v>675</v>
      </c>
      <c r="E336" s="8" t="s">
        <v>454</v>
      </c>
      <c r="F336" s="4" t="s">
        <v>1132</v>
      </c>
    </row>
    <row r="337" spans="1:6" ht="14.25" thickBot="1" x14ac:dyDescent="0.2">
      <c r="A337" s="24" t="s">
        <v>462</v>
      </c>
      <c r="B337" s="2" t="s">
        <v>474</v>
      </c>
      <c r="C337" s="11" t="s">
        <v>459</v>
      </c>
      <c r="D337" s="2" t="s">
        <v>675</v>
      </c>
      <c r="E337" s="8" t="s">
        <v>455</v>
      </c>
      <c r="F337" s="4" t="s">
        <v>1133</v>
      </c>
    </row>
    <row r="338" spans="1:6" ht="14.25" thickBot="1" x14ac:dyDescent="0.2">
      <c r="A338" s="24" t="s">
        <v>462</v>
      </c>
      <c r="B338" s="2" t="s">
        <v>474</v>
      </c>
      <c r="C338" s="11" t="s">
        <v>459</v>
      </c>
      <c r="D338" s="2" t="s">
        <v>675</v>
      </c>
      <c r="E338" s="8" t="s">
        <v>456</v>
      </c>
      <c r="F338" s="4" t="s">
        <v>289</v>
      </c>
    </row>
    <row r="339" spans="1:6" ht="14.25" thickBot="1" x14ac:dyDescent="0.2">
      <c r="A339" s="24" t="s">
        <v>462</v>
      </c>
      <c r="B339" s="2" t="s">
        <v>474</v>
      </c>
      <c r="C339" s="11" t="s">
        <v>459</v>
      </c>
      <c r="D339" s="2" t="s">
        <v>675</v>
      </c>
      <c r="E339" s="8" t="s">
        <v>457</v>
      </c>
      <c r="F339" s="4" t="s">
        <v>1134</v>
      </c>
    </row>
    <row r="340" spans="1:6" ht="14.25" thickBot="1" x14ac:dyDescent="0.2">
      <c r="A340" s="24" t="s">
        <v>462</v>
      </c>
      <c r="B340" s="2" t="s">
        <v>474</v>
      </c>
      <c r="C340" s="11" t="s">
        <v>459</v>
      </c>
      <c r="D340" s="2" t="s">
        <v>675</v>
      </c>
      <c r="E340" s="8" t="s">
        <v>458</v>
      </c>
      <c r="F340" s="3" t="s">
        <v>1135</v>
      </c>
    </row>
    <row r="341" spans="1:6" ht="14.25" thickBot="1" x14ac:dyDescent="0.2">
      <c r="A341" s="24" t="s">
        <v>462</v>
      </c>
      <c r="B341" s="2" t="s">
        <v>474</v>
      </c>
      <c r="C341" s="16" t="s">
        <v>459</v>
      </c>
      <c r="D341" s="21" t="s">
        <v>675</v>
      </c>
      <c r="E341" s="8" t="s">
        <v>459</v>
      </c>
      <c r="F341" s="6" t="s">
        <v>1136</v>
      </c>
    </row>
    <row r="342" spans="1:6" ht="14.25" thickBot="1" x14ac:dyDescent="0.2">
      <c r="A342" s="24" t="s">
        <v>462</v>
      </c>
      <c r="B342" s="2" t="s">
        <v>474</v>
      </c>
      <c r="C342" s="8" t="s">
        <v>460</v>
      </c>
      <c r="D342" s="7" t="s">
        <v>676</v>
      </c>
      <c r="E342" s="15" t="s">
        <v>44</v>
      </c>
      <c r="F342" s="4" t="s">
        <v>196</v>
      </c>
    </row>
    <row r="343" spans="1:6" ht="14.25" thickBot="1" x14ac:dyDescent="0.2">
      <c r="A343" s="24" t="s">
        <v>462</v>
      </c>
      <c r="B343" s="2" t="s">
        <v>474</v>
      </c>
      <c r="C343" s="8" t="s">
        <v>460</v>
      </c>
      <c r="D343" s="2" t="s">
        <v>676</v>
      </c>
      <c r="E343" s="11" t="s">
        <v>454</v>
      </c>
      <c r="F343" s="4" t="s">
        <v>1137</v>
      </c>
    </row>
    <row r="344" spans="1:6" ht="14.25" thickBot="1" x14ac:dyDescent="0.2">
      <c r="A344" s="24" t="s">
        <v>462</v>
      </c>
      <c r="B344" s="2" t="s">
        <v>474</v>
      </c>
      <c r="C344" s="8" t="s">
        <v>460</v>
      </c>
      <c r="D344" s="2" t="s">
        <v>676</v>
      </c>
      <c r="E344" s="11" t="s">
        <v>455</v>
      </c>
      <c r="F344" s="4" t="s">
        <v>1138</v>
      </c>
    </row>
    <row r="345" spans="1:6" ht="14.25" thickBot="1" x14ac:dyDescent="0.2">
      <c r="A345" s="24" t="s">
        <v>462</v>
      </c>
      <c r="B345" s="2" t="s">
        <v>474</v>
      </c>
      <c r="C345" s="8" t="s">
        <v>460</v>
      </c>
      <c r="D345" s="2" t="s">
        <v>676</v>
      </c>
      <c r="E345" s="11" t="s">
        <v>456</v>
      </c>
      <c r="F345" s="4" t="s">
        <v>1139</v>
      </c>
    </row>
    <row r="346" spans="1:6" ht="14.25" thickBot="1" x14ac:dyDescent="0.2">
      <c r="A346" s="24" t="s">
        <v>462</v>
      </c>
      <c r="B346" s="2" t="s">
        <v>474</v>
      </c>
      <c r="C346" s="8" t="s">
        <v>460</v>
      </c>
      <c r="D346" s="2" t="s">
        <v>676</v>
      </c>
      <c r="E346" s="11" t="s">
        <v>457</v>
      </c>
      <c r="F346" s="4" t="s">
        <v>1140</v>
      </c>
    </row>
    <row r="347" spans="1:6" ht="14.25" thickBot="1" x14ac:dyDescent="0.2">
      <c r="A347" s="24" t="s">
        <v>462</v>
      </c>
      <c r="B347" s="2" t="s">
        <v>474</v>
      </c>
      <c r="C347" s="8" t="s">
        <v>460</v>
      </c>
      <c r="D347" s="21" t="s">
        <v>676</v>
      </c>
      <c r="E347" s="16" t="s">
        <v>458</v>
      </c>
      <c r="F347" s="4" t="s">
        <v>1136</v>
      </c>
    </row>
    <row r="348" spans="1:6" ht="14.25" thickBot="1" x14ac:dyDescent="0.2">
      <c r="A348" s="24" t="s">
        <v>462</v>
      </c>
      <c r="B348" s="2" t="s">
        <v>474</v>
      </c>
      <c r="C348" s="15" t="s">
        <v>461</v>
      </c>
      <c r="D348" s="7" t="s">
        <v>738</v>
      </c>
      <c r="E348" s="8" t="s">
        <v>44</v>
      </c>
      <c r="F348" s="4" t="s">
        <v>196</v>
      </c>
    </row>
    <row r="349" spans="1:6" ht="14.25" thickBot="1" x14ac:dyDescent="0.2">
      <c r="A349" s="24" t="s">
        <v>462</v>
      </c>
      <c r="B349" s="2" t="s">
        <v>474</v>
      </c>
      <c r="C349" s="11" t="s">
        <v>461</v>
      </c>
      <c r="D349" s="2" t="s">
        <v>738</v>
      </c>
      <c r="E349" s="8" t="s">
        <v>454</v>
      </c>
      <c r="F349" s="4" t="s">
        <v>1141</v>
      </c>
    </row>
    <row r="350" spans="1:6" ht="14.25" thickBot="1" x14ac:dyDescent="0.2">
      <c r="A350" s="24" t="s">
        <v>462</v>
      </c>
      <c r="B350" s="2" t="s">
        <v>474</v>
      </c>
      <c r="C350" s="11" t="s">
        <v>461</v>
      </c>
      <c r="D350" s="2" t="s">
        <v>738</v>
      </c>
      <c r="E350" s="8" t="s">
        <v>455</v>
      </c>
      <c r="F350" s="4" t="s">
        <v>634</v>
      </c>
    </row>
    <row r="351" spans="1:6" ht="14.25" thickBot="1" x14ac:dyDescent="0.2">
      <c r="A351" s="24" t="s">
        <v>462</v>
      </c>
      <c r="B351" s="2" t="s">
        <v>474</v>
      </c>
      <c r="C351" s="11" t="s">
        <v>461</v>
      </c>
      <c r="D351" s="2" t="s">
        <v>738</v>
      </c>
      <c r="E351" s="8" t="s">
        <v>456</v>
      </c>
      <c r="F351" s="4" t="s">
        <v>1142</v>
      </c>
    </row>
    <row r="352" spans="1:6" ht="14.25" thickBot="1" x14ac:dyDescent="0.2">
      <c r="A352" s="24" t="s">
        <v>462</v>
      </c>
      <c r="B352" s="21" t="s">
        <v>474</v>
      </c>
      <c r="C352" s="16" t="s">
        <v>461</v>
      </c>
      <c r="D352" s="21" t="s">
        <v>738</v>
      </c>
      <c r="E352" s="8" t="s">
        <v>457</v>
      </c>
      <c r="F352" s="4" t="s">
        <v>1136</v>
      </c>
    </row>
    <row r="353" spans="1:6" ht="14.25" thickBot="1" x14ac:dyDescent="0.2">
      <c r="A353" s="20" t="s">
        <v>463</v>
      </c>
      <c r="B353" s="7" t="s">
        <v>475</v>
      </c>
      <c r="C353" s="8" t="s">
        <v>44</v>
      </c>
      <c r="D353" s="7" t="s">
        <v>81</v>
      </c>
      <c r="E353" s="15" t="s">
        <v>44</v>
      </c>
      <c r="F353" s="4" t="s">
        <v>196</v>
      </c>
    </row>
    <row r="354" spans="1:6" ht="14.25" thickBot="1" x14ac:dyDescent="0.2">
      <c r="A354" s="39" t="s">
        <v>463</v>
      </c>
      <c r="B354" s="2" t="s">
        <v>475</v>
      </c>
      <c r="C354" s="8" t="s">
        <v>44</v>
      </c>
      <c r="D354" s="21" t="s">
        <v>81</v>
      </c>
      <c r="E354" s="16" t="s">
        <v>374</v>
      </c>
      <c r="F354" s="4" t="s">
        <v>1143</v>
      </c>
    </row>
    <row r="355" spans="1:6" ht="14.25" thickBot="1" x14ac:dyDescent="0.2">
      <c r="A355" s="39" t="s">
        <v>463</v>
      </c>
      <c r="B355" s="2" t="s">
        <v>475</v>
      </c>
      <c r="C355" s="15" t="s">
        <v>374</v>
      </c>
      <c r="D355" s="7" t="s">
        <v>677</v>
      </c>
      <c r="E355" s="8" t="s">
        <v>44</v>
      </c>
      <c r="F355" s="4" t="s">
        <v>196</v>
      </c>
    </row>
    <row r="356" spans="1:6" ht="14.25" thickBot="1" x14ac:dyDescent="0.2">
      <c r="A356" s="39" t="s">
        <v>463</v>
      </c>
      <c r="B356" s="2" t="s">
        <v>475</v>
      </c>
      <c r="C356" s="11" t="s">
        <v>374</v>
      </c>
      <c r="D356" s="2" t="s">
        <v>677</v>
      </c>
      <c r="E356" s="8" t="s">
        <v>454</v>
      </c>
      <c r="F356" s="4" t="s">
        <v>566</v>
      </c>
    </row>
    <row r="357" spans="1:6" ht="14.25" thickBot="1" x14ac:dyDescent="0.2">
      <c r="A357" s="39" t="s">
        <v>463</v>
      </c>
      <c r="B357" s="2" t="s">
        <v>475</v>
      </c>
      <c r="C357" s="11" t="s">
        <v>374</v>
      </c>
      <c r="D357" s="2" t="s">
        <v>677</v>
      </c>
      <c r="E357" s="8" t="s">
        <v>455</v>
      </c>
      <c r="F357" s="4" t="s">
        <v>1144</v>
      </c>
    </row>
    <row r="358" spans="1:6" ht="14.25" thickBot="1" x14ac:dyDescent="0.2">
      <c r="A358" s="39" t="s">
        <v>463</v>
      </c>
      <c r="B358" s="2" t="s">
        <v>475</v>
      </c>
      <c r="C358" s="11" t="s">
        <v>374</v>
      </c>
      <c r="D358" s="2" t="s">
        <v>677</v>
      </c>
      <c r="E358" s="8" t="s">
        <v>456</v>
      </c>
      <c r="F358" s="4" t="s">
        <v>1145</v>
      </c>
    </row>
    <row r="359" spans="1:6" ht="14.25" thickBot="1" x14ac:dyDescent="0.2">
      <c r="A359" s="39" t="s">
        <v>463</v>
      </c>
      <c r="B359" s="2" t="s">
        <v>475</v>
      </c>
      <c r="C359" s="16" t="s">
        <v>374</v>
      </c>
      <c r="D359" s="21" t="s">
        <v>677</v>
      </c>
      <c r="E359" s="8" t="s">
        <v>457</v>
      </c>
      <c r="F359" s="4" t="s">
        <v>1146</v>
      </c>
    </row>
    <row r="360" spans="1:6" ht="14.25" thickBot="1" x14ac:dyDescent="0.2">
      <c r="A360" s="39" t="s">
        <v>463</v>
      </c>
      <c r="B360" s="2" t="s">
        <v>475</v>
      </c>
      <c r="C360" s="8" t="s">
        <v>455</v>
      </c>
      <c r="D360" s="7" t="s">
        <v>678</v>
      </c>
      <c r="E360" s="15" t="s">
        <v>44</v>
      </c>
      <c r="F360" s="4" t="s">
        <v>196</v>
      </c>
    </row>
    <row r="361" spans="1:6" ht="14.25" thickBot="1" x14ac:dyDescent="0.2">
      <c r="A361" s="39" t="s">
        <v>463</v>
      </c>
      <c r="B361" s="2" t="s">
        <v>475</v>
      </c>
      <c r="C361" s="8" t="s">
        <v>455</v>
      </c>
      <c r="D361" s="2" t="s">
        <v>678</v>
      </c>
      <c r="E361" s="11" t="s">
        <v>454</v>
      </c>
      <c r="F361" s="4" t="s">
        <v>1147</v>
      </c>
    </row>
    <row r="362" spans="1:6" ht="14.25" thickBot="1" x14ac:dyDescent="0.2">
      <c r="A362" s="39" t="s">
        <v>463</v>
      </c>
      <c r="B362" s="2" t="s">
        <v>475</v>
      </c>
      <c r="C362" s="8" t="s">
        <v>455</v>
      </c>
      <c r="D362" s="2" t="s">
        <v>678</v>
      </c>
      <c r="E362" s="11" t="s">
        <v>455</v>
      </c>
      <c r="F362" s="4" t="s">
        <v>1148</v>
      </c>
    </row>
    <row r="363" spans="1:6" ht="14.25" thickBot="1" x14ac:dyDescent="0.2">
      <c r="A363" s="39" t="s">
        <v>463</v>
      </c>
      <c r="B363" s="2" t="s">
        <v>475</v>
      </c>
      <c r="C363" s="8" t="s">
        <v>455</v>
      </c>
      <c r="D363" s="2" t="s">
        <v>678</v>
      </c>
      <c r="E363" s="11" t="s">
        <v>456</v>
      </c>
      <c r="F363" s="4" t="s">
        <v>1149</v>
      </c>
    </row>
    <row r="364" spans="1:6" ht="14.25" thickBot="1" x14ac:dyDescent="0.2">
      <c r="A364" s="39" t="s">
        <v>463</v>
      </c>
      <c r="B364" s="2" t="s">
        <v>475</v>
      </c>
      <c r="C364" s="8" t="s">
        <v>455</v>
      </c>
      <c r="D364" s="2" t="s">
        <v>678</v>
      </c>
      <c r="E364" s="11" t="s">
        <v>457</v>
      </c>
      <c r="F364" s="4" t="s">
        <v>1150</v>
      </c>
    </row>
    <row r="365" spans="1:6" ht="14.25" thickBot="1" x14ac:dyDescent="0.2">
      <c r="A365" s="39" t="s">
        <v>463</v>
      </c>
      <c r="B365" s="2" t="s">
        <v>475</v>
      </c>
      <c r="C365" s="8" t="s">
        <v>455</v>
      </c>
      <c r="D365" s="2" t="s">
        <v>678</v>
      </c>
      <c r="E365" s="11" t="s">
        <v>458</v>
      </c>
      <c r="F365" s="4" t="s">
        <v>1151</v>
      </c>
    </row>
    <row r="366" spans="1:6" ht="14.25" thickBot="1" x14ac:dyDescent="0.2">
      <c r="A366" s="39" t="s">
        <v>463</v>
      </c>
      <c r="B366" s="2" t="s">
        <v>475</v>
      </c>
      <c r="C366" s="8" t="s">
        <v>455</v>
      </c>
      <c r="D366" s="21" t="s">
        <v>678</v>
      </c>
      <c r="E366" s="16" t="s">
        <v>459</v>
      </c>
      <c r="F366" s="4" t="s">
        <v>1152</v>
      </c>
    </row>
    <row r="367" spans="1:6" ht="14.25" thickBot="1" x14ac:dyDescent="0.2">
      <c r="A367" s="39" t="s">
        <v>463</v>
      </c>
      <c r="B367" s="2" t="s">
        <v>475</v>
      </c>
      <c r="C367" s="15" t="s">
        <v>456</v>
      </c>
      <c r="D367" s="7" t="s">
        <v>679</v>
      </c>
      <c r="E367" s="8" t="s">
        <v>44</v>
      </c>
      <c r="F367" s="4" t="s">
        <v>196</v>
      </c>
    </row>
    <row r="368" spans="1:6" ht="14.25" thickBot="1" x14ac:dyDescent="0.2">
      <c r="A368" s="39" t="s">
        <v>463</v>
      </c>
      <c r="B368" s="2" t="s">
        <v>475</v>
      </c>
      <c r="C368" s="11" t="s">
        <v>456</v>
      </c>
      <c r="D368" s="2" t="s">
        <v>679</v>
      </c>
      <c r="E368" s="8" t="s">
        <v>454</v>
      </c>
      <c r="F368" s="4" t="s">
        <v>1147</v>
      </c>
    </row>
    <row r="369" spans="1:6" ht="14.25" thickBot="1" x14ac:dyDescent="0.2">
      <c r="A369" s="39" t="s">
        <v>463</v>
      </c>
      <c r="B369" s="2" t="s">
        <v>475</v>
      </c>
      <c r="C369" s="11" t="s">
        <v>456</v>
      </c>
      <c r="D369" s="2" t="s">
        <v>679</v>
      </c>
      <c r="E369" s="8" t="s">
        <v>455</v>
      </c>
      <c r="F369" s="4" t="s">
        <v>1148</v>
      </c>
    </row>
    <row r="370" spans="1:6" ht="14.25" thickBot="1" x14ac:dyDescent="0.2">
      <c r="A370" s="39" t="s">
        <v>463</v>
      </c>
      <c r="B370" s="2" t="s">
        <v>475</v>
      </c>
      <c r="C370" s="11" t="s">
        <v>456</v>
      </c>
      <c r="D370" s="2" t="s">
        <v>679</v>
      </c>
      <c r="E370" s="8" t="s">
        <v>456</v>
      </c>
      <c r="F370" s="3" t="s">
        <v>1149</v>
      </c>
    </row>
    <row r="371" spans="1:6" ht="14.25" thickBot="1" x14ac:dyDescent="0.2">
      <c r="A371" s="39" t="s">
        <v>463</v>
      </c>
      <c r="B371" s="2" t="s">
        <v>475</v>
      </c>
      <c r="C371" s="11" t="s">
        <v>456</v>
      </c>
      <c r="D371" s="2" t="s">
        <v>679</v>
      </c>
      <c r="E371" s="8" t="s">
        <v>457</v>
      </c>
      <c r="F371" s="6" t="s">
        <v>1150</v>
      </c>
    </row>
    <row r="372" spans="1:6" ht="14.25" thickBot="1" x14ac:dyDescent="0.2">
      <c r="A372" s="39" t="s">
        <v>463</v>
      </c>
      <c r="B372" s="2" t="s">
        <v>475</v>
      </c>
      <c r="C372" s="16" t="s">
        <v>456</v>
      </c>
      <c r="D372" s="21" t="s">
        <v>679</v>
      </c>
      <c r="E372" s="8" t="s">
        <v>458</v>
      </c>
      <c r="F372" s="4" t="s">
        <v>1151</v>
      </c>
    </row>
    <row r="373" spans="1:6" ht="14.25" thickBot="1" x14ac:dyDescent="0.2">
      <c r="A373" s="39" t="s">
        <v>463</v>
      </c>
      <c r="B373" s="2" t="s">
        <v>475</v>
      </c>
      <c r="C373" s="8" t="s">
        <v>457</v>
      </c>
      <c r="D373" s="7" t="s">
        <v>680</v>
      </c>
      <c r="E373" s="15" t="s">
        <v>44</v>
      </c>
      <c r="F373" s="4" t="s">
        <v>196</v>
      </c>
    </row>
    <row r="374" spans="1:6" ht="14.25" thickBot="1" x14ac:dyDescent="0.2">
      <c r="A374" s="39" t="s">
        <v>463</v>
      </c>
      <c r="B374" s="2" t="s">
        <v>475</v>
      </c>
      <c r="C374" s="8" t="s">
        <v>457</v>
      </c>
      <c r="D374" s="2" t="s">
        <v>680</v>
      </c>
      <c r="E374" s="11" t="s">
        <v>454</v>
      </c>
      <c r="F374" s="4" t="s">
        <v>1147</v>
      </c>
    </row>
    <row r="375" spans="1:6" ht="14.25" thickBot="1" x14ac:dyDescent="0.2">
      <c r="A375" s="39" t="s">
        <v>463</v>
      </c>
      <c r="B375" s="2" t="s">
        <v>475</v>
      </c>
      <c r="C375" s="8" t="s">
        <v>457</v>
      </c>
      <c r="D375" s="2" t="s">
        <v>680</v>
      </c>
      <c r="E375" s="11" t="s">
        <v>455</v>
      </c>
      <c r="F375" s="4" t="s">
        <v>1148</v>
      </c>
    </row>
    <row r="376" spans="1:6" ht="14.25" thickBot="1" x14ac:dyDescent="0.2">
      <c r="A376" s="39" t="s">
        <v>463</v>
      </c>
      <c r="B376" s="2" t="s">
        <v>475</v>
      </c>
      <c r="C376" s="8" t="s">
        <v>457</v>
      </c>
      <c r="D376" s="2" t="s">
        <v>680</v>
      </c>
      <c r="E376" s="11" t="s">
        <v>456</v>
      </c>
      <c r="F376" s="4" t="s">
        <v>1149</v>
      </c>
    </row>
    <row r="377" spans="1:6" ht="14.25" thickBot="1" x14ac:dyDescent="0.2">
      <c r="A377" s="39" t="s">
        <v>463</v>
      </c>
      <c r="B377" s="2" t="s">
        <v>475</v>
      </c>
      <c r="C377" s="8" t="s">
        <v>457</v>
      </c>
      <c r="D377" s="2" t="s">
        <v>680</v>
      </c>
      <c r="E377" s="11" t="s">
        <v>457</v>
      </c>
      <c r="F377" s="4" t="s">
        <v>1150</v>
      </c>
    </row>
    <row r="378" spans="1:6" ht="14.25" thickBot="1" x14ac:dyDescent="0.2">
      <c r="A378" s="39" t="s">
        <v>463</v>
      </c>
      <c r="B378" s="2" t="s">
        <v>475</v>
      </c>
      <c r="C378" s="8" t="s">
        <v>457</v>
      </c>
      <c r="D378" s="21" t="s">
        <v>680</v>
      </c>
      <c r="E378" s="16" t="s">
        <v>458</v>
      </c>
      <c r="F378" s="4" t="s">
        <v>1151</v>
      </c>
    </row>
    <row r="379" spans="1:6" ht="14.25" thickBot="1" x14ac:dyDescent="0.2">
      <c r="A379" s="39" t="s">
        <v>463</v>
      </c>
      <c r="B379" s="2" t="s">
        <v>475</v>
      </c>
      <c r="C379" s="15" t="s">
        <v>458</v>
      </c>
      <c r="D379" s="7" t="s">
        <v>681</v>
      </c>
      <c r="E379" s="8" t="s">
        <v>44</v>
      </c>
      <c r="F379" s="4" t="s">
        <v>196</v>
      </c>
    </row>
    <row r="380" spans="1:6" ht="14.25" thickBot="1" x14ac:dyDescent="0.2">
      <c r="A380" s="39" t="s">
        <v>463</v>
      </c>
      <c r="B380" s="2" t="s">
        <v>475</v>
      </c>
      <c r="C380" s="11" t="s">
        <v>458</v>
      </c>
      <c r="D380" s="2" t="s">
        <v>681</v>
      </c>
      <c r="E380" s="8" t="s">
        <v>454</v>
      </c>
      <c r="F380" s="4" t="s">
        <v>1147</v>
      </c>
    </row>
    <row r="381" spans="1:6" ht="14.25" thickBot="1" x14ac:dyDescent="0.2">
      <c r="A381" s="39" t="s">
        <v>463</v>
      </c>
      <c r="B381" s="2" t="s">
        <v>475</v>
      </c>
      <c r="C381" s="11" t="s">
        <v>458</v>
      </c>
      <c r="D381" s="2" t="s">
        <v>681</v>
      </c>
      <c r="E381" s="8" t="s">
        <v>455</v>
      </c>
      <c r="F381" s="4" t="s">
        <v>1148</v>
      </c>
    </row>
    <row r="382" spans="1:6" ht="14.25" thickBot="1" x14ac:dyDescent="0.2">
      <c r="A382" s="39" t="s">
        <v>463</v>
      </c>
      <c r="B382" s="2" t="s">
        <v>475</v>
      </c>
      <c r="C382" s="16" t="s">
        <v>458</v>
      </c>
      <c r="D382" s="21" t="s">
        <v>681</v>
      </c>
      <c r="E382" s="8" t="s">
        <v>456</v>
      </c>
      <c r="F382" s="4" t="s">
        <v>1149</v>
      </c>
    </row>
    <row r="383" spans="1:6" ht="14.25" thickBot="1" x14ac:dyDescent="0.2">
      <c r="A383" s="39" t="s">
        <v>463</v>
      </c>
      <c r="B383" s="2" t="s">
        <v>475</v>
      </c>
      <c r="C383" s="8" t="s">
        <v>459</v>
      </c>
      <c r="D383" s="7" t="s">
        <v>710</v>
      </c>
      <c r="E383" s="15" t="s">
        <v>44</v>
      </c>
      <c r="F383" s="4" t="s">
        <v>196</v>
      </c>
    </row>
    <row r="384" spans="1:6" ht="14.25" thickBot="1" x14ac:dyDescent="0.2">
      <c r="A384" s="39" t="s">
        <v>463</v>
      </c>
      <c r="B384" s="2" t="s">
        <v>475</v>
      </c>
      <c r="C384" s="8" t="s">
        <v>459</v>
      </c>
      <c r="D384" s="2" t="s">
        <v>710</v>
      </c>
      <c r="E384" s="11" t="s">
        <v>454</v>
      </c>
      <c r="F384" s="4" t="s">
        <v>1147</v>
      </c>
    </row>
    <row r="385" spans="1:6" ht="14.25" thickBot="1" x14ac:dyDescent="0.2">
      <c r="A385" s="39" t="s">
        <v>463</v>
      </c>
      <c r="B385" s="2" t="s">
        <v>475</v>
      </c>
      <c r="C385" s="8" t="s">
        <v>459</v>
      </c>
      <c r="D385" s="2" t="s">
        <v>710</v>
      </c>
      <c r="E385" s="11" t="s">
        <v>455</v>
      </c>
      <c r="F385" s="4" t="s">
        <v>1148</v>
      </c>
    </row>
    <row r="386" spans="1:6" ht="14.25" thickBot="1" x14ac:dyDescent="0.2">
      <c r="A386" s="39" t="s">
        <v>463</v>
      </c>
      <c r="B386" s="2" t="s">
        <v>475</v>
      </c>
      <c r="C386" s="8" t="s">
        <v>459</v>
      </c>
      <c r="D386" s="2" t="s">
        <v>710</v>
      </c>
      <c r="E386" s="11" t="s">
        <v>456</v>
      </c>
      <c r="F386" s="4" t="s">
        <v>1149</v>
      </c>
    </row>
    <row r="387" spans="1:6" ht="14.25" thickBot="1" x14ac:dyDescent="0.2">
      <c r="A387" s="39" t="s">
        <v>463</v>
      </c>
      <c r="B387" s="2" t="s">
        <v>475</v>
      </c>
      <c r="C387" s="8" t="s">
        <v>459</v>
      </c>
      <c r="D387" s="2" t="s">
        <v>710</v>
      </c>
      <c r="E387" s="11" t="s">
        <v>457</v>
      </c>
      <c r="F387" s="4" t="s">
        <v>1150</v>
      </c>
    </row>
    <row r="388" spans="1:6" ht="14.25" thickBot="1" x14ac:dyDescent="0.2">
      <c r="A388" s="39" t="s">
        <v>463</v>
      </c>
      <c r="B388" s="2" t="s">
        <v>475</v>
      </c>
      <c r="C388" s="8" t="s">
        <v>459</v>
      </c>
      <c r="D388" s="21" t="s">
        <v>710</v>
      </c>
      <c r="E388" s="16" t="s">
        <v>458</v>
      </c>
      <c r="F388" s="4" t="s">
        <v>1151</v>
      </c>
    </row>
    <row r="389" spans="1:6" ht="14.25" thickBot="1" x14ac:dyDescent="0.2">
      <c r="A389" s="39" t="s">
        <v>463</v>
      </c>
      <c r="B389" s="2" t="s">
        <v>475</v>
      </c>
      <c r="C389" s="15" t="s">
        <v>460</v>
      </c>
      <c r="D389" s="7" t="s">
        <v>711</v>
      </c>
      <c r="E389" s="8" t="s">
        <v>44</v>
      </c>
      <c r="F389" s="4" t="s">
        <v>196</v>
      </c>
    </row>
    <row r="390" spans="1:6" ht="14.25" thickBot="1" x14ac:dyDescent="0.2">
      <c r="A390" s="39" t="s">
        <v>463</v>
      </c>
      <c r="B390" s="2" t="s">
        <v>475</v>
      </c>
      <c r="C390" s="11" t="s">
        <v>460</v>
      </c>
      <c r="D390" s="2" t="s">
        <v>711</v>
      </c>
      <c r="E390" s="8" t="s">
        <v>374</v>
      </c>
      <c r="F390" s="4" t="s">
        <v>1153</v>
      </c>
    </row>
    <row r="391" spans="1:6" ht="14.25" thickBot="1" x14ac:dyDescent="0.2">
      <c r="A391" s="39" t="s">
        <v>463</v>
      </c>
      <c r="B391" s="2" t="s">
        <v>475</v>
      </c>
      <c r="C391" s="16" t="s">
        <v>460</v>
      </c>
      <c r="D391" s="21" t="s">
        <v>711</v>
      </c>
      <c r="E391" s="9" t="s">
        <v>375</v>
      </c>
      <c r="F391" s="4" t="s">
        <v>1154</v>
      </c>
    </row>
    <row r="392" spans="1:6" ht="14.25" thickBot="1" x14ac:dyDescent="0.2">
      <c r="A392" s="39" t="s">
        <v>463</v>
      </c>
      <c r="B392" s="2" t="s">
        <v>475</v>
      </c>
      <c r="C392" s="8" t="s">
        <v>461</v>
      </c>
      <c r="D392" s="7" t="s">
        <v>712</v>
      </c>
      <c r="E392" s="8" t="s">
        <v>44</v>
      </c>
      <c r="F392" s="4" t="s">
        <v>196</v>
      </c>
    </row>
    <row r="393" spans="1:6" ht="14.25" thickBot="1" x14ac:dyDescent="0.2">
      <c r="A393" s="39" t="s">
        <v>463</v>
      </c>
      <c r="B393" s="2" t="s">
        <v>475</v>
      </c>
      <c r="C393" s="8" t="s">
        <v>461</v>
      </c>
      <c r="D393" s="2" t="s">
        <v>712</v>
      </c>
      <c r="E393" s="8" t="s">
        <v>454</v>
      </c>
      <c r="F393" s="4" t="s">
        <v>1147</v>
      </c>
    </row>
    <row r="394" spans="1:6" ht="14.25" thickBot="1" x14ac:dyDescent="0.2">
      <c r="A394" s="39" t="s">
        <v>463</v>
      </c>
      <c r="B394" s="2" t="s">
        <v>475</v>
      </c>
      <c r="C394" s="8" t="s">
        <v>461</v>
      </c>
      <c r="D394" s="2" t="s">
        <v>712</v>
      </c>
      <c r="E394" s="8" t="s">
        <v>455</v>
      </c>
      <c r="F394" s="4" t="s">
        <v>1148</v>
      </c>
    </row>
    <row r="395" spans="1:6" ht="14.25" thickBot="1" x14ac:dyDescent="0.2">
      <c r="A395" s="39" t="s">
        <v>463</v>
      </c>
      <c r="B395" s="2" t="s">
        <v>475</v>
      </c>
      <c r="C395" s="8" t="s">
        <v>461</v>
      </c>
      <c r="D395" s="2" t="s">
        <v>712</v>
      </c>
      <c r="E395" s="8" t="s">
        <v>456</v>
      </c>
      <c r="F395" s="4" t="s">
        <v>1149</v>
      </c>
    </row>
    <row r="396" spans="1:6" ht="14.25" thickBot="1" x14ac:dyDescent="0.2">
      <c r="A396" s="39" t="s">
        <v>463</v>
      </c>
      <c r="B396" s="2" t="s">
        <v>475</v>
      </c>
      <c r="C396" s="8" t="s">
        <v>461</v>
      </c>
      <c r="D396" s="2" t="s">
        <v>712</v>
      </c>
      <c r="E396" s="8" t="s">
        <v>457</v>
      </c>
      <c r="F396" s="4" t="s">
        <v>1155</v>
      </c>
    </row>
    <row r="397" spans="1:6" ht="14.25" thickBot="1" x14ac:dyDescent="0.2">
      <c r="A397" s="39" t="s">
        <v>463</v>
      </c>
      <c r="B397" s="2" t="s">
        <v>475</v>
      </c>
      <c r="C397" s="8" t="s">
        <v>461</v>
      </c>
      <c r="D397" s="2" t="s">
        <v>712</v>
      </c>
      <c r="E397" s="8" t="s">
        <v>458</v>
      </c>
      <c r="F397" s="4" t="s">
        <v>1156</v>
      </c>
    </row>
    <row r="398" spans="1:6" ht="14.25" thickBot="1" x14ac:dyDescent="0.2">
      <c r="A398" s="39" t="s">
        <v>463</v>
      </c>
      <c r="B398" s="2" t="s">
        <v>475</v>
      </c>
      <c r="C398" s="8" t="s">
        <v>461</v>
      </c>
      <c r="D398" s="21" t="s">
        <v>712</v>
      </c>
      <c r="E398" s="8" t="s">
        <v>459</v>
      </c>
      <c r="F398" s="4" t="s">
        <v>1157</v>
      </c>
    </row>
    <row r="399" spans="1:6" ht="14.25" thickBot="1" x14ac:dyDescent="0.2">
      <c r="A399" s="39" t="s">
        <v>463</v>
      </c>
      <c r="B399" s="2" t="s">
        <v>475</v>
      </c>
      <c r="C399" s="15" t="s">
        <v>462</v>
      </c>
      <c r="D399" s="7" t="s">
        <v>713</v>
      </c>
      <c r="E399" s="15" t="s">
        <v>44</v>
      </c>
      <c r="F399" s="4" t="s">
        <v>196</v>
      </c>
    </row>
    <row r="400" spans="1:6" ht="14.25" thickBot="1" x14ac:dyDescent="0.2">
      <c r="A400" s="39" t="s">
        <v>463</v>
      </c>
      <c r="B400" s="2" t="s">
        <v>475</v>
      </c>
      <c r="C400" s="11" t="s">
        <v>462</v>
      </c>
      <c r="D400" s="2" t="s">
        <v>713</v>
      </c>
      <c r="E400" s="11" t="s">
        <v>454</v>
      </c>
      <c r="F400" s="3" t="s">
        <v>1158</v>
      </c>
    </row>
    <row r="401" spans="1:6" ht="14.25" thickBot="1" x14ac:dyDescent="0.2">
      <c r="A401" s="39" t="s">
        <v>463</v>
      </c>
      <c r="B401" s="2" t="s">
        <v>475</v>
      </c>
      <c r="C401" s="11" t="s">
        <v>462</v>
      </c>
      <c r="D401" s="2" t="s">
        <v>713</v>
      </c>
      <c r="E401" s="11" t="s">
        <v>455</v>
      </c>
      <c r="F401" s="6" t="s">
        <v>1159</v>
      </c>
    </row>
    <row r="402" spans="1:6" ht="14.25" thickBot="1" x14ac:dyDescent="0.2">
      <c r="A402" s="39" t="s">
        <v>463</v>
      </c>
      <c r="B402" s="2" t="s">
        <v>475</v>
      </c>
      <c r="C402" s="11" t="s">
        <v>462</v>
      </c>
      <c r="D402" s="2" t="s">
        <v>713</v>
      </c>
      <c r="E402" s="11" t="s">
        <v>456</v>
      </c>
      <c r="F402" s="4" t="s">
        <v>1160</v>
      </c>
    </row>
    <row r="403" spans="1:6" ht="14.25" thickBot="1" x14ac:dyDescent="0.2">
      <c r="A403" s="39" t="s">
        <v>463</v>
      </c>
      <c r="B403" s="2" t="s">
        <v>475</v>
      </c>
      <c r="C403" s="11" t="s">
        <v>462</v>
      </c>
      <c r="D403" s="2" t="s">
        <v>713</v>
      </c>
      <c r="E403" s="11" t="s">
        <v>457</v>
      </c>
      <c r="F403" s="4" t="s">
        <v>1161</v>
      </c>
    </row>
    <row r="404" spans="1:6" ht="14.25" thickBot="1" x14ac:dyDescent="0.2">
      <c r="A404" s="40" t="s">
        <v>463</v>
      </c>
      <c r="B404" s="21" t="s">
        <v>475</v>
      </c>
      <c r="C404" s="16" t="s">
        <v>462</v>
      </c>
      <c r="D404" s="21" t="s">
        <v>713</v>
      </c>
      <c r="E404" s="16" t="s">
        <v>458</v>
      </c>
      <c r="F404" s="4" t="s">
        <v>1162</v>
      </c>
    </row>
    <row r="405" spans="1:6" ht="14.25" thickBot="1" x14ac:dyDescent="0.2">
      <c r="A405" s="24" t="s">
        <v>464</v>
      </c>
      <c r="B405" s="7" t="s">
        <v>476</v>
      </c>
      <c r="C405" s="8" t="s">
        <v>44</v>
      </c>
      <c r="D405" s="7" t="s">
        <v>81</v>
      </c>
      <c r="E405" s="8" t="s">
        <v>44</v>
      </c>
      <c r="F405" s="4" t="s">
        <v>196</v>
      </c>
    </row>
    <row r="406" spans="1:6" ht="14.25" thickBot="1" x14ac:dyDescent="0.2">
      <c r="A406" s="24" t="s">
        <v>464</v>
      </c>
      <c r="B406" s="2" t="s">
        <v>476</v>
      </c>
      <c r="C406" s="8" t="s">
        <v>44</v>
      </c>
      <c r="D406" s="21" t="s">
        <v>81</v>
      </c>
      <c r="E406" s="9" t="s">
        <v>374</v>
      </c>
      <c r="F406" s="4" t="s">
        <v>476</v>
      </c>
    </row>
    <row r="407" spans="1:6" ht="14.25" thickBot="1" x14ac:dyDescent="0.2">
      <c r="A407" s="24" t="s">
        <v>464</v>
      </c>
      <c r="B407" s="2" t="s">
        <v>476</v>
      </c>
      <c r="C407" s="15" t="s">
        <v>374</v>
      </c>
      <c r="D407" s="7" t="s">
        <v>714</v>
      </c>
      <c r="E407" s="8" t="s">
        <v>44</v>
      </c>
      <c r="F407" s="4" t="s">
        <v>196</v>
      </c>
    </row>
    <row r="408" spans="1:6" ht="14.25" thickBot="1" x14ac:dyDescent="0.2">
      <c r="A408" s="24" t="s">
        <v>464</v>
      </c>
      <c r="B408" s="2" t="s">
        <v>476</v>
      </c>
      <c r="C408" s="11" t="s">
        <v>374</v>
      </c>
      <c r="D408" s="2" t="s">
        <v>714</v>
      </c>
      <c r="E408" s="8" t="s">
        <v>454</v>
      </c>
      <c r="F408" s="4" t="s">
        <v>1163</v>
      </c>
    </row>
    <row r="409" spans="1:6" ht="14.25" thickBot="1" x14ac:dyDescent="0.2">
      <c r="A409" s="24" t="s">
        <v>464</v>
      </c>
      <c r="B409" s="2" t="s">
        <v>476</v>
      </c>
      <c r="C409" s="11" t="s">
        <v>374</v>
      </c>
      <c r="D409" s="2" t="s">
        <v>714</v>
      </c>
      <c r="E409" s="8" t="s">
        <v>455</v>
      </c>
      <c r="F409" s="4" t="s">
        <v>1164</v>
      </c>
    </row>
    <row r="410" spans="1:6" ht="14.25" thickBot="1" x14ac:dyDescent="0.2">
      <c r="A410" s="24" t="s">
        <v>464</v>
      </c>
      <c r="B410" s="2" t="s">
        <v>476</v>
      </c>
      <c r="C410" s="11" t="s">
        <v>374</v>
      </c>
      <c r="D410" s="2" t="s">
        <v>714</v>
      </c>
      <c r="E410" s="8" t="s">
        <v>456</v>
      </c>
      <c r="F410" s="4" t="s">
        <v>1165</v>
      </c>
    </row>
    <row r="411" spans="1:6" ht="14.25" thickBot="1" x14ac:dyDescent="0.2">
      <c r="A411" s="24" t="s">
        <v>464</v>
      </c>
      <c r="B411" s="2" t="s">
        <v>476</v>
      </c>
      <c r="C411" s="11" t="s">
        <v>374</v>
      </c>
      <c r="D411" s="2" t="s">
        <v>714</v>
      </c>
      <c r="E411" s="8" t="s">
        <v>457</v>
      </c>
      <c r="F411" s="4" t="s">
        <v>1166</v>
      </c>
    </row>
    <row r="412" spans="1:6" ht="14.25" thickBot="1" x14ac:dyDescent="0.2">
      <c r="A412" s="24" t="s">
        <v>464</v>
      </c>
      <c r="B412" s="2" t="s">
        <v>476</v>
      </c>
      <c r="C412" s="16" t="s">
        <v>374</v>
      </c>
      <c r="D412" s="21" t="s">
        <v>714</v>
      </c>
      <c r="E412" s="8" t="s">
        <v>458</v>
      </c>
      <c r="F412" s="4" t="s">
        <v>1167</v>
      </c>
    </row>
    <row r="413" spans="1:6" ht="14.25" thickBot="1" x14ac:dyDescent="0.2">
      <c r="A413" s="24" t="s">
        <v>464</v>
      </c>
      <c r="B413" s="2" t="s">
        <v>476</v>
      </c>
      <c r="C413" s="8" t="s">
        <v>455</v>
      </c>
      <c r="D413" s="7" t="s">
        <v>715</v>
      </c>
      <c r="E413" s="15" t="s">
        <v>44</v>
      </c>
      <c r="F413" s="4" t="s">
        <v>196</v>
      </c>
    </row>
    <row r="414" spans="1:6" ht="14.25" thickBot="1" x14ac:dyDescent="0.2">
      <c r="A414" s="24" t="s">
        <v>464</v>
      </c>
      <c r="B414" s="2" t="s">
        <v>476</v>
      </c>
      <c r="C414" s="8" t="s">
        <v>455</v>
      </c>
      <c r="D414" s="2" t="s">
        <v>715</v>
      </c>
      <c r="E414" s="11" t="s">
        <v>454</v>
      </c>
      <c r="F414" s="4" t="s">
        <v>1168</v>
      </c>
    </row>
    <row r="415" spans="1:6" ht="14.25" thickBot="1" x14ac:dyDescent="0.2">
      <c r="A415" s="24" t="s">
        <v>464</v>
      </c>
      <c r="B415" s="2" t="s">
        <v>476</v>
      </c>
      <c r="C415" s="8" t="s">
        <v>455</v>
      </c>
      <c r="D415" s="2" t="s">
        <v>715</v>
      </c>
      <c r="E415" s="11" t="s">
        <v>455</v>
      </c>
      <c r="F415" s="4" t="s">
        <v>1169</v>
      </c>
    </row>
    <row r="416" spans="1:6" ht="14.25" thickBot="1" x14ac:dyDescent="0.2">
      <c r="A416" s="24" t="s">
        <v>464</v>
      </c>
      <c r="B416" s="2" t="s">
        <v>476</v>
      </c>
      <c r="C416" s="8" t="s">
        <v>455</v>
      </c>
      <c r="D416" s="2" t="s">
        <v>715</v>
      </c>
      <c r="E416" s="11" t="s">
        <v>456</v>
      </c>
      <c r="F416" s="4" t="s">
        <v>1170</v>
      </c>
    </row>
    <row r="417" spans="1:6" ht="14.25" thickBot="1" x14ac:dyDescent="0.2">
      <c r="A417" s="24" t="s">
        <v>464</v>
      </c>
      <c r="B417" s="2" t="s">
        <v>476</v>
      </c>
      <c r="C417" s="8" t="s">
        <v>455</v>
      </c>
      <c r="D417" s="2" t="s">
        <v>715</v>
      </c>
      <c r="E417" s="11" t="s">
        <v>457</v>
      </c>
      <c r="F417" s="4" t="s">
        <v>1171</v>
      </c>
    </row>
    <row r="418" spans="1:6" ht="14.25" thickBot="1" x14ac:dyDescent="0.2">
      <c r="A418" s="24" t="s">
        <v>464</v>
      </c>
      <c r="B418" s="2" t="s">
        <v>476</v>
      </c>
      <c r="C418" s="8" t="s">
        <v>455</v>
      </c>
      <c r="D418" s="2" t="s">
        <v>715</v>
      </c>
      <c r="E418" s="11" t="s">
        <v>458</v>
      </c>
      <c r="F418" s="4" t="s">
        <v>1172</v>
      </c>
    </row>
    <row r="419" spans="1:6" ht="14.25" thickBot="1" x14ac:dyDescent="0.2">
      <c r="A419" s="24" t="s">
        <v>464</v>
      </c>
      <c r="B419" s="2" t="s">
        <v>476</v>
      </c>
      <c r="C419" s="8" t="s">
        <v>455</v>
      </c>
      <c r="D419" s="2" t="s">
        <v>715</v>
      </c>
      <c r="E419" s="11" t="s">
        <v>459</v>
      </c>
      <c r="F419" s="4" t="s">
        <v>1173</v>
      </c>
    </row>
    <row r="420" spans="1:6" ht="14.25" thickBot="1" x14ac:dyDescent="0.2">
      <c r="A420" s="24" t="s">
        <v>464</v>
      </c>
      <c r="B420" s="2" t="s">
        <v>476</v>
      </c>
      <c r="C420" s="8" t="s">
        <v>455</v>
      </c>
      <c r="D420" s="21" t="s">
        <v>715</v>
      </c>
      <c r="E420" s="16" t="s">
        <v>460</v>
      </c>
      <c r="F420" s="4" t="s">
        <v>1174</v>
      </c>
    </row>
    <row r="421" spans="1:6" ht="14.25" thickBot="1" x14ac:dyDescent="0.2">
      <c r="A421" s="24" t="s">
        <v>464</v>
      </c>
      <c r="B421" s="2" t="s">
        <v>476</v>
      </c>
      <c r="C421" s="15" t="s">
        <v>456</v>
      </c>
      <c r="D421" s="7" t="s">
        <v>716</v>
      </c>
      <c r="E421" s="8" t="s">
        <v>44</v>
      </c>
      <c r="F421" s="4" t="s">
        <v>196</v>
      </c>
    </row>
    <row r="422" spans="1:6" ht="14.25" thickBot="1" x14ac:dyDescent="0.2">
      <c r="A422" s="24" t="s">
        <v>464</v>
      </c>
      <c r="B422" s="2" t="s">
        <v>476</v>
      </c>
      <c r="C422" s="11" t="s">
        <v>456</v>
      </c>
      <c r="D422" s="2" t="s">
        <v>716</v>
      </c>
      <c r="E422" s="8" t="s">
        <v>374</v>
      </c>
      <c r="F422" s="4" t="s">
        <v>566</v>
      </c>
    </row>
    <row r="423" spans="1:6" ht="14.25" thickBot="1" x14ac:dyDescent="0.2">
      <c r="A423" s="24" t="s">
        <v>464</v>
      </c>
      <c r="B423" s="2" t="s">
        <v>476</v>
      </c>
      <c r="C423" s="16" t="s">
        <v>456</v>
      </c>
      <c r="D423" s="21" t="s">
        <v>716</v>
      </c>
      <c r="E423" s="9" t="s">
        <v>375</v>
      </c>
      <c r="F423" s="4" t="s">
        <v>1175</v>
      </c>
    </row>
    <row r="424" spans="1:6" ht="14.25" thickBot="1" x14ac:dyDescent="0.2">
      <c r="A424" s="24" t="s">
        <v>464</v>
      </c>
      <c r="B424" s="2" t="s">
        <v>476</v>
      </c>
      <c r="C424" s="8" t="s">
        <v>457</v>
      </c>
      <c r="D424" s="7" t="s">
        <v>717</v>
      </c>
      <c r="E424" s="8" t="s">
        <v>44</v>
      </c>
      <c r="F424" s="4" t="s">
        <v>196</v>
      </c>
    </row>
    <row r="425" spans="1:6" ht="14.25" thickBot="1" x14ac:dyDescent="0.2">
      <c r="A425" s="24" t="s">
        <v>464</v>
      </c>
      <c r="B425" s="2" t="s">
        <v>476</v>
      </c>
      <c r="C425" s="8" t="s">
        <v>457</v>
      </c>
      <c r="D425" s="2" t="s">
        <v>717</v>
      </c>
      <c r="E425" s="8" t="s">
        <v>454</v>
      </c>
      <c r="F425" s="4" t="s">
        <v>1176</v>
      </c>
    </row>
    <row r="426" spans="1:6" ht="14.25" thickBot="1" x14ac:dyDescent="0.2">
      <c r="A426" s="24" t="s">
        <v>464</v>
      </c>
      <c r="B426" s="2" t="s">
        <v>476</v>
      </c>
      <c r="C426" s="8" t="s">
        <v>457</v>
      </c>
      <c r="D426" s="2" t="s">
        <v>717</v>
      </c>
      <c r="E426" s="8" t="s">
        <v>455</v>
      </c>
      <c r="F426" s="4" t="s">
        <v>1177</v>
      </c>
    </row>
    <row r="427" spans="1:6" ht="14.25" thickBot="1" x14ac:dyDescent="0.2">
      <c r="A427" s="24" t="s">
        <v>464</v>
      </c>
      <c r="B427" s="2" t="s">
        <v>476</v>
      </c>
      <c r="C427" s="8" t="s">
        <v>457</v>
      </c>
      <c r="D427" s="2" t="s">
        <v>717</v>
      </c>
      <c r="E427" s="8" t="s">
        <v>456</v>
      </c>
      <c r="F427" s="4" t="s">
        <v>1178</v>
      </c>
    </row>
    <row r="428" spans="1:6" ht="14.25" thickBot="1" x14ac:dyDescent="0.2">
      <c r="A428" s="24" t="s">
        <v>464</v>
      </c>
      <c r="B428" s="2" t="s">
        <v>476</v>
      </c>
      <c r="C428" s="8" t="s">
        <v>457</v>
      </c>
      <c r="D428" s="21" t="s">
        <v>717</v>
      </c>
      <c r="E428" s="8" t="s">
        <v>457</v>
      </c>
      <c r="F428" s="4" t="s">
        <v>1136</v>
      </c>
    </row>
    <row r="429" spans="1:6" ht="14.25" thickBot="1" x14ac:dyDescent="0.2">
      <c r="A429" s="24" t="s">
        <v>464</v>
      </c>
      <c r="B429" s="2" t="s">
        <v>476</v>
      </c>
      <c r="C429" s="15" t="s">
        <v>458</v>
      </c>
      <c r="D429" s="7" t="s">
        <v>718</v>
      </c>
      <c r="E429" s="15" t="s">
        <v>44</v>
      </c>
      <c r="F429" s="4" t="s">
        <v>196</v>
      </c>
    </row>
    <row r="430" spans="1:6" ht="14.25" thickBot="1" x14ac:dyDescent="0.2">
      <c r="A430" s="24" t="s">
        <v>464</v>
      </c>
      <c r="B430" s="2" t="s">
        <v>476</v>
      </c>
      <c r="C430" s="11" t="s">
        <v>458</v>
      </c>
      <c r="D430" s="2" t="s">
        <v>718</v>
      </c>
      <c r="E430" s="11" t="s">
        <v>374</v>
      </c>
      <c r="F430" s="3" t="s">
        <v>1175</v>
      </c>
    </row>
    <row r="431" spans="1:6" ht="14.25" thickBot="1" x14ac:dyDescent="0.2">
      <c r="A431" s="24" t="s">
        <v>464</v>
      </c>
      <c r="B431" s="2" t="s">
        <v>476</v>
      </c>
      <c r="C431" s="11" t="s">
        <v>458</v>
      </c>
      <c r="D431" s="2" t="s">
        <v>718</v>
      </c>
      <c r="E431" s="11" t="s">
        <v>375</v>
      </c>
      <c r="F431" s="6" t="s">
        <v>1179</v>
      </c>
    </row>
    <row r="432" spans="1:6" ht="14.25" thickBot="1" x14ac:dyDescent="0.2">
      <c r="A432" s="24" t="s">
        <v>464</v>
      </c>
      <c r="B432" s="2" t="s">
        <v>476</v>
      </c>
      <c r="C432" s="16" t="s">
        <v>458</v>
      </c>
      <c r="D432" s="21" t="s">
        <v>718</v>
      </c>
      <c r="E432" s="16" t="s">
        <v>376</v>
      </c>
      <c r="F432" s="4" t="s">
        <v>1136</v>
      </c>
    </row>
    <row r="433" spans="1:6" ht="14.25" thickBot="1" x14ac:dyDescent="0.2">
      <c r="A433" s="24" t="s">
        <v>464</v>
      </c>
      <c r="B433" s="2" t="s">
        <v>476</v>
      </c>
      <c r="C433" s="8" t="s">
        <v>459</v>
      </c>
      <c r="D433" s="7" t="s">
        <v>719</v>
      </c>
      <c r="E433" s="8" t="s">
        <v>44</v>
      </c>
      <c r="F433" s="4" t="s">
        <v>196</v>
      </c>
    </row>
    <row r="434" spans="1:6" ht="14.25" thickBot="1" x14ac:dyDescent="0.2">
      <c r="A434" s="24" t="s">
        <v>464</v>
      </c>
      <c r="B434" s="2" t="s">
        <v>476</v>
      </c>
      <c r="C434" s="8" t="s">
        <v>459</v>
      </c>
      <c r="D434" s="2" t="s">
        <v>719</v>
      </c>
      <c r="E434" s="8" t="s">
        <v>454</v>
      </c>
      <c r="F434" s="4" t="s">
        <v>1180</v>
      </c>
    </row>
    <row r="435" spans="1:6" ht="14.25" thickBot="1" x14ac:dyDescent="0.2">
      <c r="A435" s="24" t="s">
        <v>464</v>
      </c>
      <c r="B435" s="2" t="s">
        <v>476</v>
      </c>
      <c r="C435" s="8" t="s">
        <v>459</v>
      </c>
      <c r="D435" s="21" t="s">
        <v>719</v>
      </c>
      <c r="E435" s="8" t="s">
        <v>455</v>
      </c>
      <c r="F435" s="4" t="s">
        <v>1136</v>
      </c>
    </row>
    <row r="436" spans="1:6" ht="14.25" thickBot="1" x14ac:dyDescent="0.2">
      <c r="A436" s="24" t="s">
        <v>464</v>
      </c>
      <c r="B436" s="2" t="s">
        <v>476</v>
      </c>
      <c r="C436" s="15" t="s">
        <v>460</v>
      </c>
      <c r="D436" s="7" t="s">
        <v>720</v>
      </c>
      <c r="E436" s="15" t="s">
        <v>44</v>
      </c>
      <c r="F436" s="4" t="s">
        <v>196</v>
      </c>
    </row>
    <row r="437" spans="1:6" ht="14.25" thickBot="1" x14ac:dyDescent="0.2">
      <c r="A437" s="24" t="s">
        <v>464</v>
      </c>
      <c r="B437" s="2" t="s">
        <v>476</v>
      </c>
      <c r="C437" s="11" t="s">
        <v>460</v>
      </c>
      <c r="D437" s="2" t="s">
        <v>720</v>
      </c>
      <c r="E437" s="11" t="s">
        <v>454</v>
      </c>
      <c r="F437" s="4" t="s">
        <v>1181</v>
      </c>
    </row>
    <row r="438" spans="1:6" ht="14.25" thickBot="1" x14ac:dyDescent="0.2">
      <c r="A438" s="24" t="s">
        <v>464</v>
      </c>
      <c r="B438" s="2" t="s">
        <v>476</v>
      </c>
      <c r="C438" s="11" t="s">
        <v>460</v>
      </c>
      <c r="D438" s="2" t="s">
        <v>720</v>
      </c>
      <c r="E438" s="11" t="s">
        <v>455</v>
      </c>
      <c r="F438" s="4" t="s">
        <v>1182</v>
      </c>
    </row>
    <row r="439" spans="1:6" ht="14.25" thickBot="1" x14ac:dyDescent="0.2">
      <c r="A439" s="24" t="s">
        <v>464</v>
      </c>
      <c r="B439" s="21" t="s">
        <v>476</v>
      </c>
      <c r="C439" s="16" t="s">
        <v>460</v>
      </c>
      <c r="D439" s="21" t="s">
        <v>720</v>
      </c>
      <c r="E439" s="16" t="s">
        <v>456</v>
      </c>
      <c r="F439" s="4" t="s">
        <v>1183</v>
      </c>
    </row>
    <row r="440" spans="1:6" ht="14.25" thickBot="1" x14ac:dyDescent="0.2">
      <c r="A440" s="20" t="s">
        <v>465</v>
      </c>
      <c r="B440" s="7" t="s">
        <v>477</v>
      </c>
      <c r="C440" s="8" t="s">
        <v>44</v>
      </c>
      <c r="D440" s="17" t="s">
        <v>81</v>
      </c>
      <c r="E440" s="9" t="s">
        <v>44</v>
      </c>
      <c r="F440" s="4" t="s">
        <v>196</v>
      </c>
    </row>
    <row r="441" spans="1:6" ht="14.25" thickBot="1" x14ac:dyDescent="0.2">
      <c r="A441" s="39" t="s">
        <v>465</v>
      </c>
      <c r="B441" s="2" t="s">
        <v>477</v>
      </c>
      <c r="C441" s="15" t="s">
        <v>374</v>
      </c>
      <c r="D441" s="7" t="s">
        <v>721</v>
      </c>
      <c r="E441" s="8" t="s">
        <v>44</v>
      </c>
      <c r="F441" s="4" t="s">
        <v>196</v>
      </c>
    </row>
    <row r="442" spans="1:6" ht="14.25" thickBot="1" x14ac:dyDescent="0.2">
      <c r="A442" s="39" t="s">
        <v>465</v>
      </c>
      <c r="B442" s="2" t="s">
        <v>477</v>
      </c>
      <c r="C442" s="11" t="s">
        <v>374</v>
      </c>
      <c r="D442" s="2" t="s">
        <v>721</v>
      </c>
      <c r="E442" s="8" t="s">
        <v>454</v>
      </c>
      <c r="F442" s="4" t="s">
        <v>1184</v>
      </c>
    </row>
    <row r="443" spans="1:6" ht="14.25" thickBot="1" x14ac:dyDescent="0.2">
      <c r="A443" s="39" t="s">
        <v>465</v>
      </c>
      <c r="B443" s="2" t="s">
        <v>477</v>
      </c>
      <c r="C443" s="11" t="s">
        <v>374</v>
      </c>
      <c r="D443" s="2" t="s">
        <v>721</v>
      </c>
      <c r="E443" s="8" t="s">
        <v>455</v>
      </c>
      <c r="F443" s="4" t="s">
        <v>1185</v>
      </c>
    </row>
    <row r="444" spans="1:6" ht="14.25" thickBot="1" x14ac:dyDescent="0.2">
      <c r="A444" s="39" t="s">
        <v>465</v>
      </c>
      <c r="B444" s="2" t="s">
        <v>477</v>
      </c>
      <c r="C444" s="11" t="s">
        <v>374</v>
      </c>
      <c r="D444" s="2" t="s">
        <v>721</v>
      </c>
      <c r="E444" s="8" t="s">
        <v>456</v>
      </c>
      <c r="F444" s="4" t="s">
        <v>1186</v>
      </c>
    </row>
    <row r="445" spans="1:6" ht="14.25" thickBot="1" x14ac:dyDescent="0.2">
      <c r="A445" s="39" t="s">
        <v>465</v>
      </c>
      <c r="B445" s="2" t="s">
        <v>477</v>
      </c>
      <c r="C445" s="19" t="s">
        <v>374</v>
      </c>
      <c r="D445" s="21" t="s">
        <v>721</v>
      </c>
      <c r="E445" s="8" t="s">
        <v>457</v>
      </c>
      <c r="F445" s="4" t="s">
        <v>1187</v>
      </c>
    </row>
    <row r="446" spans="1:6" ht="14.25" thickBot="1" x14ac:dyDescent="0.2">
      <c r="A446" s="39" t="s">
        <v>465</v>
      </c>
      <c r="B446" s="2" t="s">
        <v>477</v>
      </c>
      <c r="C446" s="8" t="s">
        <v>455</v>
      </c>
      <c r="D446" s="7" t="s">
        <v>722</v>
      </c>
      <c r="E446" s="15" t="s">
        <v>44</v>
      </c>
      <c r="F446" s="4" t="s">
        <v>196</v>
      </c>
    </row>
    <row r="447" spans="1:6" ht="14.25" thickBot="1" x14ac:dyDescent="0.2">
      <c r="A447" s="39" t="s">
        <v>465</v>
      </c>
      <c r="B447" s="2" t="s">
        <v>477</v>
      </c>
      <c r="C447" s="8" t="s">
        <v>455</v>
      </c>
      <c r="D447" s="2" t="s">
        <v>722</v>
      </c>
      <c r="E447" s="11" t="s">
        <v>374</v>
      </c>
      <c r="F447" s="4" t="s">
        <v>1188</v>
      </c>
    </row>
    <row r="448" spans="1:6" ht="14.25" thickBot="1" x14ac:dyDescent="0.2">
      <c r="A448" s="39" t="s">
        <v>465</v>
      </c>
      <c r="B448" s="2" t="s">
        <v>477</v>
      </c>
      <c r="C448" s="8" t="s">
        <v>455</v>
      </c>
      <c r="D448" s="2" t="s">
        <v>722</v>
      </c>
      <c r="E448" s="11" t="s">
        <v>375</v>
      </c>
      <c r="F448" s="4" t="s">
        <v>1189</v>
      </c>
    </row>
    <row r="449" spans="1:6" ht="14.25" thickBot="1" x14ac:dyDescent="0.2">
      <c r="A449" s="39" t="s">
        <v>465</v>
      </c>
      <c r="B449" s="2" t="s">
        <v>477</v>
      </c>
      <c r="C449" s="8" t="s">
        <v>455</v>
      </c>
      <c r="D449" s="2" t="s">
        <v>722</v>
      </c>
      <c r="E449" s="11" t="s">
        <v>376</v>
      </c>
      <c r="F449" s="4" t="s">
        <v>1190</v>
      </c>
    </row>
    <row r="450" spans="1:6" ht="14.25" thickBot="1" x14ac:dyDescent="0.2">
      <c r="A450" s="39" t="s">
        <v>465</v>
      </c>
      <c r="B450" s="2" t="s">
        <v>477</v>
      </c>
      <c r="C450" s="8" t="s">
        <v>455</v>
      </c>
      <c r="D450" s="2" t="s">
        <v>722</v>
      </c>
      <c r="E450" s="11" t="s">
        <v>377</v>
      </c>
      <c r="F450" s="4" t="s">
        <v>1191</v>
      </c>
    </row>
    <row r="451" spans="1:6" ht="14.25" thickBot="1" x14ac:dyDescent="0.2">
      <c r="A451" s="39" t="s">
        <v>465</v>
      </c>
      <c r="B451" s="2" t="s">
        <v>477</v>
      </c>
      <c r="C451" s="8" t="s">
        <v>455</v>
      </c>
      <c r="D451" s="21" t="s">
        <v>722</v>
      </c>
      <c r="E451" s="16" t="s">
        <v>378</v>
      </c>
      <c r="F451" s="4" t="s">
        <v>1192</v>
      </c>
    </row>
    <row r="452" spans="1:6" ht="14.25" thickBot="1" x14ac:dyDescent="0.2">
      <c r="A452" s="39" t="s">
        <v>465</v>
      </c>
      <c r="B452" s="2" t="s">
        <v>477</v>
      </c>
      <c r="C452" s="15" t="s">
        <v>456</v>
      </c>
      <c r="D452" s="7" t="s">
        <v>123</v>
      </c>
      <c r="E452" s="8" t="s">
        <v>44</v>
      </c>
      <c r="F452" s="4" t="s">
        <v>196</v>
      </c>
    </row>
    <row r="453" spans="1:6" ht="14.25" thickBot="1" x14ac:dyDescent="0.2">
      <c r="A453" s="39" t="s">
        <v>465</v>
      </c>
      <c r="B453" s="2" t="s">
        <v>477</v>
      </c>
      <c r="C453" s="11" t="s">
        <v>456</v>
      </c>
      <c r="D453" s="2" t="s">
        <v>123</v>
      </c>
      <c r="E453" s="8" t="s">
        <v>454</v>
      </c>
      <c r="F453" s="4" t="s">
        <v>1193</v>
      </c>
    </row>
    <row r="454" spans="1:6" ht="14.25" thickBot="1" x14ac:dyDescent="0.2">
      <c r="A454" s="39" t="s">
        <v>465</v>
      </c>
      <c r="B454" s="2" t="s">
        <v>477</v>
      </c>
      <c r="C454" s="11" t="s">
        <v>456</v>
      </c>
      <c r="D454" s="2" t="s">
        <v>123</v>
      </c>
      <c r="E454" s="8" t="s">
        <v>455</v>
      </c>
      <c r="F454" s="4" t="s">
        <v>1194</v>
      </c>
    </row>
    <row r="455" spans="1:6" ht="14.25" thickBot="1" x14ac:dyDescent="0.2">
      <c r="A455" s="39" t="s">
        <v>465</v>
      </c>
      <c r="B455" s="2" t="s">
        <v>477</v>
      </c>
      <c r="C455" s="16" t="s">
        <v>456</v>
      </c>
      <c r="D455" s="21" t="s">
        <v>123</v>
      </c>
      <c r="E455" s="8" t="s">
        <v>456</v>
      </c>
      <c r="F455" s="4" t="s">
        <v>1195</v>
      </c>
    </row>
    <row r="456" spans="1:6" ht="14.25" thickBot="1" x14ac:dyDescent="0.2">
      <c r="A456" s="39" t="s">
        <v>465</v>
      </c>
      <c r="B456" s="2" t="s">
        <v>477</v>
      </c>
      <c r="C456" s="8" t="s">
        <v>457</v>
      </c>
      <c r="D456" s="7" t="s">
        <v>723</v>
      </c>
      <c r="E456" s="15" t="s">
        <v>44</v>
      </c>
      <c r="F456" s="4" t="s">
        <v>196</v>
      </c>
    </row>
    <row r="457" spans="1:6" ht="14.25" thickBot="1" x14ac:dyDescent="0.2">
      <c r="A457" s="39" t="s">
        <v>465</v>
      </c>
      <c r="B457" s="2" t="s">
        <v>477</v>
      </c>
      <c r="C457" s="8" t="s">
        <v>457</v>
      </c>
      <c r="D457" s="2" t="s">
        <v>723</v>
      </c>
      <c r="E457" s="11" t="s">
        <v>454</v>
      </c>
      <c r="F457" s="4" t="s">
        <v>1196</v>
      </c>
    </row>
    <row r="458" spans="1:6" ht="14.25" thickBot="1" x14ac:dyDescent="0.2">
      <c r="A458" s="39" t="s">
        <v>465</v>
      </c>
      <c r="B458" s="2" t="s">
        <v>477</v>
      </c>
      <c r="C458" s="8" t="s">
        <v>457</v>
      </c>
      <c r="D458" s="2" t="s">
        <v>723</v>
      </c>
      <c r="E458" s="11" t="s">
        <v>455</v>
      </c>
      <c r="F458" s="4" t="s">
        <v>1197</v>
      </c>
    </row>
    <row r="459" spans="1:6" ht="14.25" thickBot="1" x14ac:dyDescent="0.2">
      <c r="A459" s="39" t="s">
        <v>465</v>
      </c>
      <c r="B459" s="2" t="s">
        <v>477</v>
      </c>
      <c r="C459" s="8" t="s">
        <v>457</v>
      </c>
      <c r="D459" s="21" t="s">
        <v>723</v>
      </c>
      <c r="E459" s="16" t="s">
        <v>456</v>
      </c>
      <c r="F459" s="4" t="s">
        <v>1198</v>
      </c>
    </row>
    <row r="460" spans="1:6" ht="14.25" thickBot="1" x14ac:dyDescent="0.2">
      <c r="A460" s="39" t="s">
        <v>465</v>
      </c>
      <c r="B460" s="2" t="s">
        <v>477</v>
      </c>
      <c r="C460" s="15" t="s">
        <v>458</v>
      </c>
      <c r="D460" s="7" t="s">
        <v>724</v>
      </c>
      <c r="E460" s="8" t="s">
        <v>44</v>
      </c>
      <c r="F460" s="3" t="s">
        <v>196</v>
      </c>
    </row>
    <row r="461" spans="1:6" ht="14.25" thickBot="1" x14ac:dyDescent="0.2">
      <c r="A461" s="39" t="s">
        <v>465</v>
      </c>
      <c r="B461" s="2" t="s">
        <v>477</v>
      </c>
      <c r="C461" s="11" t="s">
        <v>458</v>
      </c>
      <c r="D461" s="2" t="s">
        <v>724</v>
      </c>
      <c r="E461" s="8" t="s">
        <v>374</v>
      </c>
      <c r="F461" s="6" t="s">
        <v>1199</v>
      </c>
    </row>
    <row r="462" spans="1:6" ht="14.25" thickBot="1" x14ac:dyDescent="0.2">
      <c r="A462" s="40" t="s">
        <v>465</v>
      </c>
      <c r="B462" s="21" t="s">
        <v>477</v>
      </c>
      <c r="C462" s="16" t="s">
        <v>458</v>
      </c>
      <c r="D462" s="21" t="s">
        <v>724</v>
      </c>
      <c r="E462" s="9" t="s">
        <v>375</v>
      </c>
      <c r="F462" s="4" t="s">
        <v>1200</v>
      </c>
    </row>
    <row r="463" spans="1:6" ht="14.25" thickBot="1" x14ac:dyDescent="0.2">
      <c r="A463" s="24" t="s">
        <v>466</v>
      </c>
      <c r="B463" s="7" t="s">
        <v>478</v>
      </c>
      <c r="C463" s="8" t="s">
        <v>44</v>
      </c>
      <c r="D463" s="7" t="s">
        <v>81</v>
      </c>
      <c r="E463" s="8" t="s">
        <v>44</v>
      </c>
      <c r="F463" s="4" t="s">
        <v>196</v>
      </c>
    </row>
    <row r="464" spans="1:6" ht="14.25" thickBot="1" x14ac:dyDescent="0.2">
      <c r="A464" s="24" t="s">
        <v>466</v>
      </c>
      <c r="B464" s="2" t="s">
        <v>478</v>
      </c>
      <c r="C464" s="8" t="s">
        <v>44</v>
      </c>
      <c r="D464" s="2" t="s">
        <v>81</v>
      </c>
      <c r="E464" s="8" t="s">
        <v>374</v>
      </c>
      <c r="F464" s="4" t="s">
        <v>650</v>
      </c>
    </row>
    <row r="465" spans="1:6" ht="14.25" thickBot="1" x14ac:dyDescent="0.2">
      <c r="A465" s="24" t="s">
        <v>466</v>
      </c>
      <c r="B465" s="2" t="s">
        <v>478</v>
      </c>
      <c r="C465" s="8" t="s">
        <v>44</v>
      </c>
      <c r="D465" s="21" t="s">
        <v>81</v>
      </c>
      <c r="E465" s="9" t="s">
        <v>375</v>
      </c>
      <c r="F465" s="4" t="s">
        <v>1136</v>
      </c>
    </row>
    <row r="466" spans="1:6" ht="14.25" thickBot="1" x14ac:dyDescent="0.2">
      <c r="A466" s="24" t="s">
        <v>466</v>
      </c>
      <c r="B466" s="2" t="s">
        <v>478</v>
      </c>
      <c r="C466" s="15" t="s">
        <v>374</v>
      </c>
      <c r="D466" s="7" t="s">
        <v>484</v>
      </c>
      <c r="E466" s="8" t="s">
        <v>44</v>
      </c>
      <c r="F466" s="4" t="s">
        <v>196</v>
      </c>
    </row>
    <row r="467" spans="1:6" ht="14.25" thickBot="1" x14ac:dyDescent="0.2">
      <c r="A467" s="24" t="s">
        <v>466</v>
      </c>
      <c r="B467" s="2" t="s">
        <v>478</v>
      </c>
      <c r="C467" s="11" t="s">
        <v>374</v>
      </c>
      <c r="D467" s="2" t="s">
        <v>484</v>
      </c>
      <c r="E467" s="8" t="s">
        <v>454</v>
      </c>
      <c r="F467" s="4" t="s">
        <v>484</v>
      </c>
    </row>
    <row r="468" spans="1:6" ht="14.25" thickBot="1" x14ac:dyDescent="0.2">
      <c r="A468" s="24" t="s">
        <v>466</v>
      </c>
      <c r="B468" s="2" t="s">
        <v>478</v>
      </c>
      <c r="C468" s="11" t="s">
        <v>374</v>
      </c>
      <c r="D468" s="2" t="s">
        <v>484</v>
      </c>
      <c r="E468" s="8" t="s">
        <v>455</v>
      </c>
      <c r="F468" s="4" t="s">
        <v>1201</v>
      </c>
    </row>
    <row r="469" spans="1:6" ht="14.25" thickBot="1" x14ac:dyDescent="0.2">
      <c r="A469" s="24" t="s">
        <v>466</v>
      </c>
      <c r="B469" s="2" t="s">
        <v>478</v>
      </c>
      <c r="C469" s="11" t="s">
        <v>374</v>
      </c>
      <c r="D469" s="2" t="s">
        <v>484</v>
      </c>
      <c r="E469" s="8" t="s">
        <v>456</v>
      </c>
      <c r="F469" s="4" t="s">
        <v>628</v>
      </c>
    </row>
    <row r="470" spans="1:6" ht="14.25" thickBot="1" x14ac:dyDescent="0.2">
      <c r="A470" s="24" t="s">
        <v>466</v>
      </c>
      <c r="B470" s="2" t="s">
        <v>478</v>
      </c>
      <c r="C470" s="16" t="s">
        <v>374</v>
      </c>
      <c r="D470" s="21" t="s">
        <v>484</v>
      </c>
      <c r="E470" s="8" t="s">
        <v>457</v>
      </c>
      <c r="F470" s="4" t="s">
        <v>523</v>
      </c>
    </row>
    <row r="471" spans="1:6" ht="14.25" thickBot="1" x14ac:dyDescent="0.2">
      <c r="A471" s="24" t="s">
        <v>466</v>
      </c>
      <c r="B471" s="2" t="s">
        <v>478</v>
      </c>
      <c r="C471" s="8" t="s">
        <v>455</v>
      </c>
      <c r="D471" s="7" t="s">
        <v>651</v>
      </c>
      <c r="E471" s="15" t="s">
        <v>44</v>
      </c>
      <c r="F471" s="4" t="s">
        <v>196</v>
      </c>
    </row>
    <row r="472" spans="1:6" ht="14.25" thickBot="1" x14ac:dyDescent="0.2">
      <c r="A472" s="24" t="s">
        <v>466</v>
      </c>
      <c r="B472" s="2" t="s">
        <v>478</v>
      </c>
      <c r="C472" s="8" t="s">
        <v>455</v>
      </c>
      <c r="D472" s="2" t="s">
        <v>651</v>
      </c>
      <c r="E472" s="11" t="s">
        <v>454</v>
      </c>
      <c r="F472" s="4" t="s">
        <v>204</v>
      </c>
    </row>
    <row r="473" spans="1:6" ht="14.25" thickBot="1" x14ac:dyDescent="0.2">
      <c r="A473" s="24" t="s">
        <v>466</v>
      </c>
      <c r="B473" s="2" t="s">
        <v>478</v>
      </c>
      <c r="C473" s="8" t="s">
        <v>455</v>
      </c>
      <c r="D473" s="2" t="s">
        <v>651</v>
      </c>
      <c r="E473" s="11" t="s">
        <v>455</v>
      </c>
      <c r="F473" s="4" t="s">
        <v>1202</v>
      </c>
    </row>
    <row r="474" spans="1:6" ht="14.25" thickBot="1" x14ac:dyDescent="0.2">
      <c r="A474" s="24" t="s">
        <v>466</v>
      </c>
      <c r="B474" s="2" t="s">
        <v>478</v>
      </c>
      <c r="C474" s="8" t="s">
        <v>455</v>
      </c>
      <c r="D474" s="2" t="s">
        <v>651</v>
      </c>
      <c r="E474" s="11" t="s">
        <v>456</v>
      </c>
      <c r="F474" s="4" t="s">
        <v>1203</v>
      </c>
    </row>
    <row r="475" spans="1:6" ht="14.25" thickBot="1" x14ac:dyDescent="0.2">
      <c r="A475" s="24" t="s">
        <v>466</v>
      </c>
      <c r="B475" s="2" t="s">
        <v>478</v>
      </c>
      <c r="C475" s="8" t="s">
        <v>455</v>
      </c>
      <c r="D475" s="21" t="s">
        <v>651</v>
      </c>
      <c r="E475" s="16" t="s">
        <v>457</v>
      </c>
      <c r="F475" s="4" t="s">
        <v>1204</v>
      </c>
    </row>
    <row r="476" spans="1:6" ht="14.25" thickBot="1" x14ac:dyDescent="0.2">
      <c r="A476" s="24" t="s">
        <v>466</v>
      </c>
      <c r="B476" s="2" t="s">
        <v>478</v>
      </c>
      <c r="C476" s="15" t="s">
        <v>456</v>
      </c>
      <c r="D476" s="7" t="s">
        <v>664</v>
      </c>
      <c r="E476" s="8" t="s">
        <v>44</v>
      </c>
      <c r="F476" s="4" t="s">
        <v>196</v>
      </c>
    </row>
    <row r="477" spans="1:6" ht="14.25" thickBot="1" x14ac:dyDescent="0.2">
      <c r="A477" s="24" t="s">
        <v>466</v>
      </c>
      <c r="B477" s="2" t="s">
        <v>478</v>
      </c>
      <c r="C477" s="11" t="s">
        <v>456</v>
      </c>
      <c r="D477" s="2" t="s">
        <v>664</v>
      </c>
      <c r="E477" s="8" t="s">
        <v>454</v>
      </c>
      <c r="F477" s="4" t="s">
        <v>207</v>
      </c>
    </row>
    <row r="478" spans="1:6" ht="14.25" thickBot="1" x14ac:dyDescent="0.2">
      <c r="A478" s="24" t="s">
        <v>466</v>
      </c>
      <c r="B478" s="2" t="s">
        <v>478</v>
      </c>
      <c r="C478" s="11" t="s">
        <v>456</v>
      </c>
      <c r="D478" s="2" t="s">
        <v>664</v>
      </c>
      <c r="E478" s="8" t="s">
        <v>455</v>
      </c>
      <c r="F478" s="4" t="s">
        <v>1154</v>
      </c>
    </row>
    <row r="479" spans="1:6" ht="14.25" thickBot="1" x14ac:dyDescent="0.2">
      <c r="A479" s="24" t="s">
        <v>466</v>
      </c>
      <c r="B479" s="2" t="s">
        <v>478</v>
      </c>
      <c r="C479" s="11" t="s">
        <v>456</v>
      </c>
      <c r="D479" s="2" t="s">
        <v>664</v>
      </c>
      <c r="E479" s="8" t="s">
        <v>456</v>
      </c>
      <c r="F479" s="4" t="s">
        <v>1205</v>
      </c>
    </row>
    <row r="480" spans="1:6" ht="14.25" thickBot="1" x14ac:dyDescent="0.2">
      <c r="A480" s="24" t="s">
        <v>466</v>
      </c>
      <c r="B480" s="2" t="s">
        <v>478</v>
      </c>
      <c r="C480" s="11" t="s">
        <v>456</v>
      </c>
      <c r="D480" s="2" t="s">
        <v>664</v>
      </c>
      <c r="E480" s="8" t="s">
        <v>457</v>
      </c>
      <c r="F480" s="4" t="s">
        <v>1206</v>
      </c>
    </row>
    <row r="481" spans="1:6" ht="14.25" thickBot="1" x14ac:dyDescent="0.2">
      <c r="A481" s="24" t="s">
        <v>466</v>
      </c>
      <c r="B481" s="2" t="s">
        <v>478</v>
      </c>
      <c r="C481" s="11" t="s">
        <v>456</v>
      </c>
      <c r="D481" s="2" t="s">
        <v>664</v>
      </c>
      <c r="E481" s="8" t="s">
        <v>458</v>
      </c>
      <c r="F481" s="4" t="s">
        <v>190</v>
      </c>
    </row>
    <row r="482" spans="1:6" ht="14.25" thickBot="1" x14ac:dyDescent="0.2">
      <c r="A482" s="24" t="s">
        <v>466</v>
      </c>
      <c r="B482" s="2" t="s">
        <v>478</v>
      </c>
      <c r="C482" s="16" t="s">
        <v>456</v>
      </c>
      <c r="D482" s="21" t="s">
        <v>664</v>
      </c>
      <c r="E482" s="8" t="s">
        <v>459</v>
      </c>
      <c r="F482" s="4" t="s">
        <v>724</v>
      </c>
    </row>
    <row r="483" spans="1:6" ht="14.25" thickBot="1" x14ac:dyDescent="0.2">
      <c r="A483" s="24" t="s">
        <v>466</v>
      </c>
      <c r="B483" s="2" t="s">
        <v>478</v>
      </c>
      <c r="C483" s="8" t="s">
        <v>457</v>
      </c>
      <c r="D483" s="7" t="s">
        <v>725</v>
      </c>
      <c r="E483" s="15" t="s">
        <v>44</v>
      </c>
      <c r="F483" s="4" t="s">
        <v>196</v>
      </c>
    </row>
    <row r="484" spans="1:6" ht="14.25" thickBot="1" x14ac:dyDescent="0.2">
      <c r="A484" s="24" t="s">
        <v>466</v>
      </c>
      <c r="B484" s="2" t="s">
        <v>478</v>
      </c>
      <c r="C484" s="8" t="s">
        <v>457</v>
      </c>
      <c r="D484" s="2" t="s">
        <v>725</v>
      </c>
      <c r="E484" s="11" t="s">
        <v>374</v>
      </c>
      <c r="F484" s="4" t="s">
        <v>190</v>
      </c>
    </row>
    <row r="485" spans="1:6" ht="14.25" thickBot="1" x14ac:dyDescent="0.2">
      <c r="A485" s="24" t="s">
        <v>466</v>
      </c>
      <c r="B485" s="2" t="s">
        <v>478</v>
      </c>
      <c r="C485" s="8" t="s">
        <v>457</v>
      </c>
      <c r="D485" s="21" t="s">
        <v>725</v>
      </c>
      <c r="E485" s="16" t="s">
        <v>375</v>
      </c>
      <c r="F485" s="4" t="s">
        <v>1207</v>
      </c>
    </row>
    <row r="486" spans="1:6" ht="14.25" thickBot="1" x14ac:dyDescent="0.2">
      <c r="A486" s="24" t="s">
        <v>466</v>
      </c>
      <c r="B486" s="2" t="s">
        <v>478</v>
      </c>
      <c r="C486" s="15" t="s">
        <v>458</v>
      </c>
      <c r="D486" s="7" t="s">
        <v>726</v>
      </c>
      <c r="E486" s="8" t="s">
        <v>44</v>
      </c>
      <c r="F486" s="4" t="s">
        <v>196</v>
      </c>
    </row>
    <row r="487" spans="1:6" ht="14.25" thickBot="1" x14ac:dyDescent="0.2">
      <c r="A487" s="24" t="s">
        <v>466</v>
      </c>
      <c r="B487" s="2" t="s">
        <v>478</v>
      </c>
      <c r="C487" s="11" t="s">
        <v>458</v>
      </c>
      <c r="D487" s="2" t="s">
        <v>726</v>
      </c>
      <c r="E487" s="8" t="s">
        <v>454</v>
      </c>
      <c r="F487" s="4" t="s">
        <v>1208</v>
      </c>
    </row>
    <row r="488" spans="1:6" ht="14.25" thickBot="1" x14ac:dyDescent="0.2">
      <c r="A488" s="24" t="s">
        <v>466</v>
      </c>
      <c r="B488" s="2" t="s">
        <v>478</v>
      </c>
      <c r="C488" s="11" t="s">
        <v>458</v>
      </c>
      <c r="D488" s="2" t="s">
        <v>726</v>
      </c>
      <c r="E488" s="8" t="s">
        <v>455</v>
      </c>
      <c r="F488" s="4" t="s">
        <v>1209</v>
      </c>
    </row>
    <row r="489" spans="1:6" ht="14.25" thickBot="1" x14ac:dyDescent="0.2">
      <c r="A489" s="24" t="s">
        <v>466</v>
      </c>
      <c r="B489" s="2" t="s">
        <v>478</v>
      </c>
      <c r="C489" s="11" t="s">
        <v>458</v>
      </c>
      <c r="D489" s="2" t="s">
        <v>726</v>
      </c>
      <c r="E489" s="8" t="s">
        <v>456</v>
      </c>
      <c r="F489" s="4" t="s">
        <v>1210</v>
      </c>
    </row>
    <row r="490" spans="1:6" ht="14.25" thickBot="1" x14ac:dyDescent="0.2">
      <c r="A490" s="24" t="s">
        <v>466</v>
      </c>
      <c r="B490" s="21" t="s">
        <v>478</v>
      </c>
      <c r="C490" s="16" t="s">
        <v>458</v>
      </c>
      <c r="D490" s="21" t="s">
        <v>726</v>
      </c>
      <c r="E490" s="8" t="s">
        <v>457</v>
      </c>
      <c r="F490" s="3" t="s">
        <v>1211</v>
      </c>
    </row>
    <row r="491" spans="1:6" ht="14.25" thickBot="1" x14ac:dyDescent="0.2">
      <c r="A491" s="249" t="s">
        <v>468</v>
      </c>
      <c r="B491" s="243" t="s">
        <v>1851</v>
      </c>
      <c r="C491" s="242" t="s">
        <v>44</v>
      </c>
      <c r="D491" s="243" t="s">
        <v>81</v>
      </c>
      <c r="E491" s="250" t="s">
        <v>44</v>
      </c>
      <c r="F491" s="251" t="s">
        <v>196</v>
      </c>
    </row>
    <row r="492" spans="1:6" ht="14.25" thickBot="1" x14ac:dyDescent="0.2">
      <c r="A492" s="252" t="s">
        <v>468</v>
      </c>
      <c r="B492" s="241" t="s">
        <v>1852</v>
      </c>
      <c r="C492" s="253" t="s">
        <v>44</v>
      </c>
      <c r="D492" s="241" t="s">
        <v>81</v>
      </c>
      <c r="E492" s="253" t="s">
        <v>454</v>
      </c>
      <c r="F492" s="254" t="s">
        <v>480</v>
      </c>
    </row>
    <row r="493" spans="1:6" ht="14.25" thickBot="1" x14ac:dyDescent="0.2">
      <c r="A493" s="252" t="s">
        <v>468</v>
      </c>
      <c r="B493" s="241" t="s">
        <v>1852</v>
      </c>
      <c r="C493" s="253" t="s">
        <v>44</v>
      </c>
      <c r="D493" s="241" t="s">
        <v>81</v>
      </c>
      <c r="E493" s="253" t="s">
        <v>455</v>
      </c>
      <c r="F493" s="244" t="s">
        <v>481</v>
      </c>
    </row>
    <row r="494" spans="1:6" ht="14.25" thickBot="1" x14ac:dyDescent="0.2">
      <c r="A494" s="252" t="s">
        <v>468</v>
      </c>
      <c r="B494" s="241" t="s">
        <v>1852</v>
      </c>
      <c r="C494" s="253" t="s">
        <v>44</v>
      </c>
      <c r="D494" s="241" t="s">
        <v>81</v>
      </c>
      <c r="E494" s="253" t="s">
        <v>456</v>
      </c>
      <c r="F494" s="244" t="s">
        <v>632</v>
      </c>
    </row>
    <row r="495" spans="1:6" ht="14.25" thickBot="1" x14ac:dyDescent="0.2">
      <c r="A495" s="252" t="s">
        <v>468</v>
      </c>
      <c r="B495" s="241" t="s">
        <v>1852</v>
      </c>
      <c r="C495" s="253" t="s">
        <v>44</v>
      </c>
      <c r="D495" s="241" t="s">
        <v>81</v>
      </c>
      <c r="E495" s="253" t="s">
        <v>457</v>
      </c>
      <c r="F495" s="244" t="s">
        <v>1212</v>
      </c>
    </row>
    <row r="496" spans="1:6" ht="14.25" thickBot="1" x14ac:dyDescent="0.2">
      <c r="A496" s="252" t="s">
        <v>468</v>
      </c>
      <c r="B496" s="241" t="s">
        <v>1852</v>
      </c>
      <c r="C496" s="255" t="s">
        <v>44</v>
      </c>
      <c r="D496" s="241" t="s">
        <v>81</v>
      </c>
      <c r="E496" s="245" t="s">
        <v>458</v>
      </c>
      <c r="F496" s="244" t="s">
        <v>1213</v>
      </c>
    </row>
    <row r="497" spans="1:6" ht="14.25" thickBot="1" x14ac:dyDescent="0.2">
      <c r="A497" s="252" t="s">
        <v>468</v>
      </c>
      <c r="B497" s="241" t="s">
        <v>1852</v>
      </c>
      <c r="C497" s="242" t="s">
        <v>454</v>
      </c>
      <c r="D497" s="243" t="s">
        <v>727</v>
      </c>
      <c r="E497" s="242" t="s">
        <v>44</v>
      </c>
      <c r="F497" s="244" t="s">
        <v>196</v>
      </c>
    </row>
    <row r="498" spans="1:6" ht="14.25" thickBot="1" x14ac:dyDescent="0.2">
      <c r="A498" s="252" t="s">
        <v>468</v>
      </c>
      <c r="B498" s="241" t="s">
        <v>1852</v>
      </c>
      <c r="C498" s="253" t="s">
        <v>454</v>
      </c>
      <c r="D498" s="241" t="s">
        <v>727</v>
      </c>
      <c r="E498" s="253" t="s">
        <v>454</v>
      </c>
      <c r="F498" s="244" t="s">
        <v>636</v>
      </c>
    </row>
    <row r="499" spans="1:6" ht="14.25" thickBot="1" x14ac:dyDescent="0.2">
      <c r="A499" s="252" t="s">
        <v>468</v>
      </c>
      <c r="B499" s="241" t="s">
        <v>1852</v>
      </c>
      <c r="C499" s="253" t="s">
        <v>454</v>
      </c>
      <c r="D499" s="241" t="s">
        <v>727</v>
      </c>
      <c r="E499" s="253" t="s">
        <v>455</v>
      </c>
      <c r="F499" s="244" t="s">
        <v>637</v>
      </c>
    </row>
    <row r="500" spans="1:6" ht="14.25" thickBot="1" x14ac:dyDescent="0.2">
      <c r="A500" s="252" t="s">
        <v>468</v>
      </c>
      <c r="B500" s="241" t="s">
        <v>1852</v>
      </c>
      <c r="C500" s="253" t="s">
        <v>454</v>
      </c>
      <c r="D500" s="241" t="s">
        <v>727</v>
      </c>
      <c r="E500" s="253" t="s">
        <v>456</v>
      </c>
      <c r="F500" s="244" t="s">
        <v>638</v>
      </c>
    </row>
    <row r="501" spans="1:6" ht="14.25" thickBot="1" x14ac:dyDescent="0.2">
      <c r="A501" s="252" t="s">
        <v>468</v>
      </c>
      <c r="B501" s="241" t="s">
        <v>1852</v>
      </c>
      <c r="C501" s="255" t="s">
        <v>454</v>
      </c>
      <c r="D501" s="247" t="s">
        <v>727</v>
      </c>
      <c r="E501" s="255" t="s">
        <v>457</v>
      </c>
      <c r="F501" s="244" t="s">
        <v>300</v>
      </c>
    </row>
    <row r="502" spans="1:6" ht="14.25" thickBot="1" x14ac:dyDescent="0.2">
      <c r="A502" s="39" t="s">
        <v>468</v>
      </c>
      <c r="B502" s="2" t="s">
        <v>1852</v>
      </c>
      <c r="C502" s="15" t="s">
        <v>455</v>
      </c>
      <c r="D502" s="7" t="s">
        <v>728</v>
      </c>
      <c r="E502" s="8" t="s">
        <v>44</v>
      </c>
      <c r="F502" s="4" t="s">
        <v>196</v>
      </c>
    </row>
    <row r="503" spans="1:6" ht="14.25" thickBot="1" x14ac:dyDescent="0.2">
      <c r="A503" s="39" t="s">
        <v>468</v>
      </c>
      <c r="B503" s="2" t="s">
        <v>1852</v>
      </c>
      <c r="C503" s="11" t="s">
        <v>455</v>
      </c>
      <c r="D503" s="2" t="s">
        <v>728</v>
      </c>
      <c r="E503" s="8" t="s">
        <v>454</v>
      </c>
      <c r="F503" s="3" t="s">
        <v>301</v>
      </c>
    </row>
    <row r="504" spans="1:6" ht="14.25" thickBot="1" x14ac:dyDescent="0.2">
      <c r="A504" s="39" t="s">
        <v>468</v>
      </c>
      <c r="B504" s="2" t="s">
        <v>1852</v>
      </c>
      <c r="C504" s="11" t="s">
        <v>455</v>
      </c>
      <c r="D504" s="2" t="s">
        <v>728</v>
      </c>
      <c r="E504" s="8" t="s">
        <v>455</v>
      </c>
      <c r="F504" s="17" t="s">
        <v>115</v>
      </c>
    </row>
    <row r="505" spans="1:6" ht="14.25" thickBot="1" x14ac:dyDescent="0.2">
      <c r="A505" s="39" t="s">
        <v>468</v>
      </c>
      <c r="B505" s="2" t="s">
        <v>1852</v>
      </c>
      <c r="C505" s="16" t="s">
        <v>455</v>
      </c>
      <c r="D505" s="21" t="s">
        <v>728</v>
      </c>
      <c r="E505" s="8" t="s">
        <v>456</v>
      </c>
      <c r="F505" s="4" t="s">
        <v>116</v>
      </c>
    </row>
    <row r="506" spans="1:6" ht="14.25" thickBot="1" x14ac:dyDescent="0.2">
      <c r="A506" s="39" t="s">
        <v>468</v>
      </c>
      <c r="B506" s="2" t="s">
        <v>1852</v>
      </c>
      <c r="C506" s="8" t="s">
        <v>376</v>
      </c>
      <c r="D506" s="7" t="s">
        <v>729</v>
      </c>
      <c r="E506" s="15" t="s">
        <v>44</v>
      </c>
      <c r="F506" s="4" t="s">
        <v>196</v>
      </c>
    </row>
    <row r="507" spans="1:6" ht="14.25" thickBot="1" x14ac:dyDescent="0.2">
      <c r="A507" s="39" t="s">
        <v>468</v>
      </c>
      <c r="B507" s="2" t="s">
        <v>1852</v>
      </c>
      <c r="C507" s="8" t="s">
        <v>376</v>
      </c>
      <c r="D507" s="2" t="s">
        <v>729</v>
      </c>
      <c r="E507" s="11" t="s">
        <v>454</v>
      </c>
      <c r="F507" s="4" t="s">
        <v>117</v>
      </c>
    </row>
    <row r="508" spans="1:6" ht="14.25" thickBot="1" x14ac:dyDescent="0.2">
      <c r="A508" s="39" t="s">
        <v>468</v>
      </c>
      <c r="B508" s="2" t="s">
        <v>1852</v>
      </c>
      <c r="C508" s="8" t="s">
        <v>376</v>
      </c>
      <c r="D508" s="2" t="s">
        <v>729</v>
      </c>
      <c r="E508" s="11" t="s">
        <v>455</v>
      </c>
      <c r="F508" s="4" t="s">
        <v>118</v>
      </c>
    </row>
    <row r="509" spans="1:6" ht="14.25" thickBot="1" x14ac:dyDescent="0.2">
      <c r="A509" s="39" t="s">
        <v>468</v>
      </c>
      <c r="B509" s="2" t="s">
        <v>1852</v>
      </c>
      <c r="C509" s="8" t="s">
        <v>376</v>
      </c>
      <c r="D509" s="2" t="s">
        <v>729</v>
      </c>
      <c r="E509" s="11" t="s">
        <v>456</v>
      </c>
      <c r="F509" s="4" t="s">
        <v>119</v>
      </c>
    </row>
    <row r="510" spans="1:6" ht="14.25" thickBot="1" x14ac:dyDescent="0.2">
      <c r="A510" s="39" t="s">
        <v>468</v>
      </c>
      <c r="B510" s="2" t="s">
        <v>1852</v>
      </c>
      <c r="C510" s="8" t="s">
        <v>376</v>
      </c>
      <c r="D510" s="21" t="s">
        <v>729</v>
      </c>
      <c r="E510" s="16" t="s">
        <v>457</v>
      </c>
      <c r="F510" s="4" t="s">
        <v>120</v>
      </c>
    </row>
    <row r="511" spans="1:6" ht="14.25" thickBot="1" x14ac:dyDescent="0.2">
      <c r="A511" s="39" t="s">
        <v>468</v>
      </c>
      <c r="B511" s="2" t="s">
        <v>1852</v>
      </c>
      <c r="C511" s="15" t="s">
        <v>457</v>
      </c>
      <c r="D511" s="7" t="s">
        <v>730</v>
      </c>
      <c r="E511" s="8" t="s">
        <v>44</v>
      </c>
      <c r="F511" s="4" t="s">
        <v>196</v>
      </c>
    </row>
    <row r="512" spans="1:6" ht="14.25" thickBot="1" x14ac:dyDescent="0.2">
      <c r="A512" s="39" t="s">
        <v>468</v>
      </c>
      <c r="B512" s="2" t="s">
        <v>1852</v>
      </c>
      <c r="C512" s="11" t="s">
        <v>457</v>
      </c>
      <c r="D512" s="2" t="s">
        <v>730</v>
      </c>
      <c r="E512" s="8" t="s">
        <v>374</v>
      </c>
      <c r="F512" s="4" t="s">
        <v>121</v>
      </c>
    </row>
    <row r="513" spans="1:6" ht="14.25" thickBot="1" x14ac:dyDescent="0.2">
      <c r="A513" s="39" t="s">
        <v>468</v>
      </c>
      <c r="B513" s="2" t="s">
        <v>1852</v>
      </c>
      <c r="C513" s="11" t="s">
        <v>457</v>
      </c>
      <c r="D513" s="2" t="s">
        <v>730</v>
      </c>
      <c r="E513" s="8" t="s">
        <v>375</v>
      </c>
      <c r="F513" s="4" t="s">
        <v>260</v>
      </c>
    </row>
    <row r="514" spans="1:6" ht="14.25" thickBot="1" x14ac:dyDescent="0.2">
      <c r="A514" s="39" t="s">
        <v>1853</v>
      </c>
      <c r="B514" s="2" t="s">
        <v>1852</v>
      </c>
      <c r="C514" s="11" t="s">
        <v>377</v>
      </c>
      <c r="D514" s="2" t="s">
        <v>730</v>
      </c>
      <c r="E514" s="8" t="s">
        <v>376</v>
      </c>
      <c r="F514" s="4" t="s">
        <v>1854</v>
      </c>
    </row>
    <row r="515" spans="1:6" ht="14.25" thickBot="1" x14ac:dyDescent="0.2">
      <c r="A515" s="39" t="s">
        <v>1853</v>
      </c>
      <c r="B515" s="2" t="s">
        <v>1852</v>
      </c>
      <c r="C515" s="11" t="s">
        <v>377</v>
      </c>
      <c r="D515" s="2" t="s">
        <v>730</v>
      </c>
      <c r="E515" s="8" t="s">
        <v>377</v>
      </c>
      <c r="F515" s="4" t="s">
        <v>1156</v>
      </c>
    </row>
    <row r="516" spans="1:6" ht="14.25" thickBot="1" x14ac:dyDescent="0.2">
      <c r="A516" s="39" t="s">
        <v>1853</v>
      </c>
      <c r="B516" s="2" t="s">
        <v>1855</v>
      </c>
      <c r="C516" s="16" t="s">
        <v>377</v>
      </c>
      <c r="D516" s="21" t="s">
        <v>730</v>
      </c>
      <c r="E516" s="9" t="s">
        <v>378</v>
      </c>
      <c r="F516" s="4" t="s">
        <v>1157</v>
      </c>
    </row>
    <row r="517" spans="1:6" ht="14.25" thickBot="1" x14ac:dyDescent="0.2">
      <c r="A517" s="240" t="s">
        <v>1853</v>
      </c>
      <c r="B517" s="241" t="s">
        <v>1855</v>
      </c>
      <c r="C517" s="242" t="s">
        <v>378</v>
      </c>
      <c r="D517" s="243" t="s">
        <v>712</v>
      </c>
      <c r="E517" s="242" t="s">
        <v>44</v>
      </c>
      <c r="F517" s="244" t="s">
        <v>196</v>
      </c>
    </row>
    <row r="518" spans="1:6" ht="14.25" thickBot="1" x14ac:dyDescent="0.2">
      <c r="A518" s="240" t="s">
        <v>1853</v>
      </c>
      <c r="B518" s="241" t="s">
        <v>1855</v>
      </c>
      <c r="C518" s="245" t="s">
        <v>378</v>
      </c>
      <c r="D518" s="241" t="s">
        <v>712</v>
      </c>
      <c r="E518" s="245" t="s">
        <v>374</v>
      </c>
      <c r="F518" s="244" t="s">
        <v>1147</v>
      </c>
    </row>
    <row r="519" spans="1:6" ht="14.25" thickBot="1" x14ac:dyDescent="0.2">
      <c r="A519" s="240" t="s">
        <v>1853</v>
      </c>
      <c r="B519" s="241" t="s">
        <v>1855</v>
      </c>
      <c r="C519" s="245" t="s">
        <v>378</v>
      </c>
      <c r="D519" s="241" t="s">
        <v>712</v>
      </c>
      <c r="E519" s="245" t="s">
        <v>375</v>
      </c>
      <c r="F519" s="244" t="s">
        <v>1148</v>
      </c>
    </row>
    <row r="520" spans="1:6" ht="14.25" thickBot="1" x14ac:dyDescent="0.2">
      <c r="A520" s="240" t="s">
        <v>1853</v>
      </c>
      <c r="B520" s="241" t="s">
        <v>1855</v>
      </c>
      <c r="C520" s="245" t="s">
        <v>378</v>
      </c>
      <c r="D520" s="241" t="s">
        <v>798</v>
      </c>
      <c r="E520" s="245" t="s">
        <v>376</v>
      </c>
      <c r="F520" s="244" t="s">
        <v>1149</v>
      </c>
    </row>
    <row r="521" spans="1:6" ht="14.25" thickBot="1" x14ac:dyDescent="0.2">
      <c r="A521" s="246" t="s">
        <v>1853</v>
      </c>
      <c r="B521" s="247" t="s">
        <v>1855</v>
      </c>
      <c r="C521" s="248" t="s">
        <v>378</v>
      </c>
      <c r="D521" s="247" t="s">
        <v>798</v>
      </c>
      <c r="E521" s="248" t="s">
        <v>377</v>
      </c>
      <c r="F521" s="244" t="s">
        <v>1155</v>
      </c>
    </row>
    <row r="522" spans="1:6" ht="14.25" thickBot="1" x14ac:dyDescent="0.2">
      <c r="A522" s="24" t="s">
        <v>469</v>
      </c>
      <c r="B522" s="2" t="s">
        <v>479</v>
      </c>
      <c r="C522" s="8" t="s">
        <v>44</v>
      </c>
      <c r="D522" s="21" t="s">
        <v>81</v>
      </c>
      <c r="E522" s="9" t="s">
        <v>44</v>
      </c>
      <c r="F522" s="4" t="s">
        <v>196</v>
      </c>
    </row>
    <row r="523" spans="1:6" ht="14.25" thickBot="1" x14ac:dyDescent="0.2">
      <c r="A523" s="24" t="s">
        <v>469</v>
      </c>
      <c r="B523" s="2" t="s">
        <v>479</v>
      </c>
      <c r="C523" s="15" t="s">
        <v>374</v>
      </c>
      <c r="D523" s="7" t="s">
        <v>731</v>
      </c>
      <c r="E523" s="8" t="s">
        <v>44</v>
      </c>
      <c r="F523" s="4" t="s">
        <v>196</v>
      </c>
    </row>
    <row r="524" spans="1:6" ht="14.25" thickBot="1" x14ac:dyDescent="0.2">
      <c r="A524" s="24" t="s">
        <v>469</v>
      </c>
      <c r="B524" s="2" t="s">
        <v>479</v>
      </c>
      <c r="C524" s="11" t="s">
        <v>374</v>
      </c>
      <c r="D524" s="2" t="s">
        <v>731</v>
      </c>
      <c r="E524" s="8" t="s">
        <v>454</v>
      </c>
      <c r="F524" s="4" t="s">
        <v>123</v>
      </c>
    </row>
    <row r="525" spans="1:6" ht="14.25" thickBot="1" x14ac:dyDescent="0.2">
      <c r="A525" s="24" t="s">
        <v>469</v>
      </c>
      <c r="B525" s="2" t="s">
        <v>479</v>
      </c>
      <c r="C525" s="11" t="s">
        <v>374</v>
      </c>
      <c r="D525" s="2" t="s">
        <v>731</v>
      </c>
      <c r="E525" s="8" t="s">
        <v>455</v>
      </c>
      <c r="F525" s="4" t="s">
        <v>122</v>
      </c>
    </row>
    <row r="526" spans="1:6" ht="14.25" thickBot="1" x14ac:dyDescent="0.2">
      <c r="A526" s="24" t="s">
        <v>469</v>
      </c>
      <c r="B526" s="2" t="s">
        <v>479</v>
      </c>
      <c r="C526" s="11" t="s">
        <v>374</v>
      </c>
      <c r="D526" s="2" t="s">
        <v>731</v>
      </c>
      <c r="E526" s="8" t="s">
        <v>456</v>
      </c>
      <c r="F526" s="4" t="s">
        <v>124</v>
      </c>
    </row>
    <row r="527" spans="1:6" ht="14.25" thickBot="1" x14ac:dyDescent="0.2">
      <c r="A527" s="24" t="s">
        <v>469</v>
      </c>
      <c r="B527" s="2" t="s">
        <v>479</v>
      </c>
      <c r="C527" s="11" t="s">
        <v>374</v>
      </c>
      <c r="D527" s="2" t="s">
        <v>731</v>
      </c>
      <c r="E527" s="8" t="s">
        <v>457</v>
      </c>
      <c r="F527" s="3" t="s">
        <v>125</v>
      </c>
    </row>
    <row r="528" spans="1:6" ht="14.25" thickBot="1" x14ac:dyDescent="0.2">
      <c r="A528" s="24" t="s">
        <v>469</v>
      </c>
      <c r="B528" s="2" t="s">
        <v>479</v>
      </c>
      <c r="C528" s="11" t="s">
        <v>374</v>
      </c>
      <c r="D528" s="2" t="s">
        <v>731</v>
      </c>
      <c r="E528" s="8" t="s">
        <v>458</v>
      </c>
      <c r="F528" s="6" t="s">
        <v>126</v>
      </c>
    </row>
    <row r="529" spans="1:6" ht="14.25" thickBot="1" x14ac:dyDescent="0.2">
      <c r="A529" s="24" t="s">
        <v>469</v>
      </c>
      <c r="B529" s="2" t="s">
        <v>479</v>
      </c>
      <c r="C529" s="16" t="s">
        <v>374</v>
      </c>
      <c r="D529" s="21" t="s">
        <v>731</v>
      </c>
      <c r="E529" s="8" t="s">
        <v>459</v>
      </c>
      <c r="F529" s="4" t="s">
        <v>127</v>
      </c>
    </row>
    <row r="530" spans="1:6" ht="14.25" thickBot="1" x14ac:dyDescent="0.2">
      <c r="A530" s="24" t="s">
        <v>469</v>
      </c>
      <c r="B530" s="2" t="s">
        <v>479</v>
      </c>
      <c r="C530" s="8" t="s">
        <v>455</v>
      </c>
      <c r="D530" s="7" t="s">
        <v>732</v>
      </c>
      <c r="E530" s="15" t="s">
        <v>44</v>
      </c>
      <c r="F530" s="4" t="s">
        <v>196</v>
      </c>
    </row>
    <row r="531" spans="1:6" ht="14.25" thickBot="1" x14ac:dyDescent="0.2">
      <c r="A531" s="24" t="s">
        <v>469</v>
      </c>
      <c r="B531" s="2" t="s">
        <v>479</v>
      </c>
      <c r="C531" s="8" t="s">
        <v>455</v>
      </c>
      <c r="D531" s="2" t="s">
        <v>732</v>
      </c>
      <c r="E531" s="11" t="s">
        <v>454</v>
      </c>
      <c r="F531" s="4" t="s">
        <v>123</v>
      </c>
    </row>
    <row r="532" spans="1:6" ht="14.25" thickBot="1" x14ac:dyDescent="0.2">
      <c r="A532" s="24" t="s">
        <v>469</v>
      </c>
      <c r="B532" s="2" t="s">
        <v>479</v>
      </c>
      <c r="C532" s="8" t="s">
        <v>455</v>
      </c>
      <c r="D532" s="2" t="s">
        <v>732</v>
      </c>
      <c r="E532" s="11" t="s">
        <v>455</v>
      </c>
      <c r="F532" s="4" t="s">
        <v>128</v>
      </c>
    </row>
    <row r="533" spans="1:6" ht="14.25" thickBot="1" x14ac:dyDescent="0.2">
      <c r="A533" s="229" t="s">
        <v>469</v>
      </c>
      <c r="B533" s="61" t="s">
        <v>479</v>
      </c>
      <c r="C533" s="62" t="s">
        <v>455</v>
      </c>
      <c r="D533" s="61" t="s">
        <v>732</v>
      </c>
      <c r="E533" s="227" t="s">
        <v>456</v>
      </c>
      <c r="F533" s="65" t="s">
        <v>791</v>
      </c>
    </row>
    <row r="534" spans="1:6" ht="14.25" thickBot="1" x14ac:dyDescent="0.2">
      <c r="A534" s="229" t="s">
        <v>469</v>
      </c>
      <c r="B534" s="61" t="s">
        <v>479</v>
      </c>
      <c r="C534" s="62" t="s">
        <v>455</v>
      </c>
      <c r="D534" s="61" t="s">
        <v>732</v>
      </c>
      <c r="E534" s="227" t="s">
        <v>457</v>
      </c>
      <c r="F534" s="65" t="s">
        <v>792</v>
      </c>
    </row>
    <row r="535" spans="1:6" ht="14.25" thickBot="1" x14ac:dyDescent="0.2">
      <c r="A535" s="229" t="s">
        <v>469</v>
      </c>
      <c r="B535" s="61" t="s">
        <v>479</v>
      </c>
      <c r="C535" s="62" t="s">
        <v>455</v>
      </c>
      <c r="D535" s="61" t="s">
        <v>732</v>
      </c>
      <c r="E535" s="227" t="s">
        <v>458</v>
      </c>
      <c r="F535" s="65" t="s">
        <v>793</v>
      </c>
    </row>
    <row r="536" spans="1:6" ht="14.25" thickBot="1" x14ac:dyDescent="0.2">
      <c r="A536" s="229" t="s">
        <v>469</v>
      </c>
      <c r="B536" s="61" t="s">
        <v>479</v>
      </c>
      <c r="C536" s="62" t="s">
        <v>455</v>
      </c>
      <c r="D536" s="61" t="s">
        <v>732</v>
      </c>
      <c r="E536" s="227" t="s">
        <v>459</v>
      </c>
      <c r="F536" s="65" t="s">
        <v>794</v>
      </c>
    </row>
    <row r="537" spans="1:6" ht="14.25" thickBot="1" x14ac:dyDescent="0.2">
      <c r="A537" s="229" t="s">
        <v>469</v>
      </c>
      <c r="B537" s="61" t="s">
        <v>479</v>
      </c>
      <c r="C537" s="62" t="s">
        <v>455</v>
      </c>
      <c r="D537" s="61" t="s">
        <v>732</v>
      </c>
      <c r="E537" s="64" t="s">
        <v>460</v>
      </c>
      <c r="F537" s="65" t="s">
        <v>797</v>
      </c>
    </row>
    <row r="538" spans="1:6" ht="14.25" thickBot="1" x14ac:dyDescent="0.2">
      <c r="A538" s="24" t="s">
        <v>469</v>
      </c>
      <c r="B538" s="2" t="s">
        <v>479</v>
      </c>
      <c r="C538" s="15" t="s">
        <v>456</v>
      </c>
      <c r="D538" s="7" t="s">
        <v>733</v>
      </c>
      <c r="E538" s="8" t="s">
        <v>44</v>
      </c>
      <c r="F538" s="4" t="s">
        <v>196</v>
      </c>
    </row>
    <row r="539" spans="1:6" ht="14.25" thickBot="1" x14ac:dyDescent="0.2">
      <c r="A539" s="24" t="s">
        <v>469</v>
      </c>
      <c r="B539" s="2" t="s">
        <v>479</v>
      </c>
      <c r="C539" s="11" t="s">
        <v>456</v>
      </c>
      <c r="D539" s="2" t="s">
        <v>733</v>
      </c>
      <c r="E539" s="8" t="s">
        <v>454</v>
      </c>
      <c r="F539" s="4" t="s">
        <v>123</v>
      </c>
    </row>
    <row r="540" spans="1:6" ht="14.25" thickBot="1" x14ac:dyDescent="0.2">
      <c r="A540" s="24" t="s">
        <v>469</v>
      </c>
      <c r="B540" s="2" t="s">
        <v>479</v>
      </c>
      <c r="C540" s="11" t="s">
        <v>456</v>
      </c>
      <c r="D540" s="2" t="s">
        <v>733</v>
      </c>
      <c r="E540" s="8" t="s">
        <v>455</v>
      </c>
      <c r="F540" s="4" t="s">
        <v>285</v>
      </c>
    </row>
    <row r="541" spans="1:6" ht="14.25" thickBot="1" x14ac:dyDescent="0.2">
      <c r="A541" s="24" t="s">
        <v>469</v>
      </c>
      <c r="B541" s="2" t="s">
        <v>479</v>
      </c>
      <c r="C541" s="11" t="s">
        <v>456</v>
      </c>
      <c r="D541" s="2" t="s">
        <v>733</v>
      </c>
      <c r="E541" s="8" t="s">
        <v>456</v>
      </c>
      <c r="F541" s="4" t="s">
        <v>129</v>
      </c>
    </row>
    <row r="542" spans="1:6" ht="14.25" thickBot="1" x14ac:dyDescent="0.2">
      <c r="A542" s="24" t="s">
        <v>469</v>
      </c>
      <c r="B542" s="2" t="s">
        <v>479</v>
      </c>
      <c r="C542" s="16" t="s">
        <v>456</v>
      </c>
      <c r="D542" s="21" t="s">
        <v>733</v>
      </c>
      <c r="E542" s="8" t="s">
        <v>457</v>
      </c>
      <c r="F542" s="4" t="s">
        <v>130</v>
      </c>
    </row>
    <row r="543" spans="1:6" ht="14.25" thickBot="1" x14ac:dyDescent="0.2">
      <c r="A543" s="24" t="s">
        <v>469</v>
      </c>
      <c r="B543" s="2" t="s">
        <v>479</v>
      </c>
      <c r="C543" s="8" t="s">
        <v>457</v>
      </c>
      <c r="D543" s="7" t="s">
        <v>734</v>
      </c>
      <c r="E543" s="15" t="s">
        <v>44</v>
      </c>
      <c r="F543" s="4" t="s">
        <v>196</v>
      </c>
    </row>
    <row r="544" spans="1:6" ht="14.25" thickBot="1" x14ac:dyDescent="0.2">
      <c r="A544" s="24" t="s">
        <v>469</v>
      </c>
      <c r="B544" s="2" t="s">
        <v>479</v>
      </c>
      <c r="C544" s="8" t="s">
        <v>457</v>
      </c>
      <c r="D544" s="2" t="s">
        <v>734</v>
      </c>
      <c r="E544" s="11" t="s">
        <v>374</v>
      </c>
      <c r="F544" s="4" t="s">
        <v>123</v>
      </c>
    </row>
    <row r="545" spans="1:6" ht="14.25" thickBot="1" x14ac:dyDescent="0.2">
      <c r="A545" s="24" t="s">
        <v>469</v>
      </c>
      <c r="B545" s="2" t="s">
        <v>479</v>
      </c>
      <c r="C545" s="8" t="s">
        <v>457</v>
      </c>
      <c r="D545" s="21" t="s">
        <v>734</v>
      </c>
      <c r="E545" s="16" t="s">
        <v>375</v>
      </c>
      <c r="F545" s="4" t="s">
        <v>131</v>
      </c>
    </row>
    <row r="546" spans="1:6" ht="14.25" customHeight="1" thickBot="1" x14ac:dyDescent="0.2">
      <c r="A546" s="24" t="s">
        <v>469</v>
      </c>
      <c r="B546" s="2" t="s">
        <v>479</v>
      </c>
      <c r="C546" s="15" t="s">
        <v>458</v>
      </c>
      <c r="D546" s="12" t="s">
        <v>373</v>
      </c>
      <c r="E546" s="8" t="s">
        <v>44</v>
      </c>
      <c r="F546" s="4" t="s">
        <v>196</v>
      </c>
    </row>
    <row r="547" spans="1:6" ht="14.25" thickBot="1" x14ac:dyDescent="0.2">
      <c r="A547" s="24" t="s">
        <v>469</v>
      </c>
      <c r="B547" s="2" t="s">
        <v>479</v>
      </c>
      <c r="C547" s="11" t="s">
        <v>458</v>
      </c>
      <c r="D547" s="22" t="s">
        <v>373</v>
      </c>
      <c r="E547" s="8" t="s">
        <v>374</v>
      </c>
      <c r="F547" s="4" t="s">
        <v>123</v>
      </c>
    </row>
    <row r="548" spans="1:6" ht="14.25" thickBot="1" x14ac:dyDescent="0.2">
      <c r="A548" s="25" t="s">
        <v>469</v>
      </c>
      <c r="B548" s="21" t="s">
        <v>479</v>
      </c>
      <c r="C548" s="16" t="s">
        <v>458</v>
      </c>
      <c r="D548" s="23" t="s">
        <v>373</v>
      </c>
      <c r="E548" s="9" t="s">
        <v>375</v>
      </c>
      <c r="F548" s="4" t="s">
        <v>132</v>
      </c>
    </row>
  </sheetData>
  <autoFilter ref="A1:F548" xr:uid="{7687EEBF-839B-4BDE-A09B-62B26F19D04F}"/>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8"/>
  <sheetViews>
    <sheetView workbookViewId="0">
      <selection activeCell="K21" sqref="K21"/>
    </sheetView>
  </sheetViews>
  <sheetFormatPr defaultRowHeight="26.1" customHeight="1" x14ac:dyDescent="0.15"/>
  <cols>
    <col min="1" max="1" width="0.875" style="14" customWidth="1"/>
    <col min="2" max="2" width="7.875" style="27" customWidth="1"/>
    <col min="3" max="4" width="0.875" style="14" customWidth="1"/>
    <col min="5" max="5" width="7.875" style="27" customWidth="1"/>
    <col min="6" max="7" width="0.875" style="14" customWidth="1"/>
    <col min="8" max="8" width="7.875" style="27" customWidth="1"/>
    <col min="9" max="10" width="0.875" style="14" customWidth="1"/>
    <col min="11" max="11" width="7.875" style="27" customWidth="1"/>
    <col min="12" max="13" width="0.875" style="14" customWidth="1"/>
    <col min="14" max="14" width="7.875" style="27" customWidth="1"/>
    <col min="15" max="16" width="0.875" style="14" customWidth="1"/>
    <col min="17" max="17" width="7.875" style="27" customWidth="1"/>
    <col min="18" max="19" width="0.875" style="14" customWidth="1"/>
    <col min="20" max="20" width="7.875" style="27" customWidth="1"/>
    <col min="21" max="22" width="0.875" style="14" customWidth="1"/>
    <col min="23" max="23" width="7.875" style="27" customWidth="1"/>
    <col min="24" max="25" width="0.875" style="14" customWidth="1"/>
    <col min="26" max="26" width="7.875" style="27" customWidth="1"/>
    <col min="27" max="28" width="0.875" style="14" customWidth="1"/>
    <col min="29" max="29" width="7.875" style="27" customWidth="1"/>
    <col min="30" max="31" width="0.875" style="14" customWidth="1"/>
    <col min="32" max="32" width="7.875" style="27" customWidth="1"/>
    <col min="33" max="34" width="0.875" style="14" customWidth="1"/>
    <col min="35" max="35" width="7.875" style="27" customWidth="1"/>
    <col min="36" max="37" width="0.875" style="14" customWidth="1"/>
    <col min="38" max="38" width="7.875" style="27" customWidth="1"/>
    <col min="39" max="40" width="0.875" style="14" customWidth="1"/>
    <col min="41" max="41" width="7.875" style="27" customWidth="1"/>
    <col min="42" max="43" width="0.875" style="14" customWidth="1"/>
    <col min="44" max="44" width="7.875" style="27" customWidth="1"/>
    <col min="45" max="45" width="0.875" style="14" customWidth="1"/>
    <col min="46" max="16384" width="9" style="14"/>
  </cols>
  <sheetData>
    <row r="1" spans="1:45" ht="13.5" customHeight="1" x14ac:dyDescent="0.15">
      <c r="A1" s="75"/>
      <c r="B1" s="80"/>
      <c r="C1" s="76"/>
      <c r="D1" s="75"/>
      <c r="E1" s="80"/>
      <c r="F1" s="76"/>
      <c r="G1" s="75"/>
      <c r="H1" s="80"/>
      <c r="I1" s="76"/>
      <c r="J1" s="75"/>
      <c r="K1" s="80"/>
      <c r="L1" s="76"/>
      <c r="M1" s="75"/>
      <c r="N1" s="80"/>
      <c r="O1" s="76"/>
      <c r="P1" s="75"/>
      <c r="Q1" s="80"/>
      <c r="R1" s="76"/>
      <c r="S1" s="75"/>
      <c r="T1" s="80"/>
      <c r="U1" s="76"/>
      <c r="V1" s="75"/>
      <c r="W1" s="80"/>
      <c r="X1" s="76"/>
      <c r="Y1" s="75"/>
      <c r="Z1" s="80"/>
      <c r="AA1" s="76"/>
      <c r="AB1" s="75"/>
      <c r="AC1" s="80"/>
      <c r="AD1" s="76"/>
      <c r="AE1" s="75"/>
      <c r="AF1" s="80"/>
      <c r="AG1" s="76"/>
      <c r="AH1" s="75"/>
      <c r="AI1" s="80"/>
      <c r="AJ1" s="76"/>
      <c r="AK1" s="75"/>
      <c r="AL1" s="80"/>
      <c r="AM1" s="76"/>
      <c r="AN1" s="75"/>
      <c r="AO1" s="80"/>
      <c r="AP1" s="76"/>
      <c r="AQ1" s="75"/>
      <c r="AR1" s="80"/>
      <c r="AS1" s="76"/>
    </row>
    <row r="2" spans="1:45" ht="26.1" customHeight="1" x14ac:dyDescent="0.15">
      <c r="A2" s="75"/>
      <c r="B2" s="88">
        <v>10</v>
      </c>
      <c r="C2" s="91"/>
      <c r="D2" s="92"/>
      <c r="E2" s="88">
        <v>10</v>
      </c>
      <c r="F2" s="91"/>
      <c r="G2" s="92"/>
      <c r="H2" s="88">
        <v>10</v>
      </c>
      <c r="I2" s="76"/>
      <c r="J2" s="75"/>
      <c r="K2" s="88">
        <v>10</v>
      </c>
      <c r="L2" s="76"/>
      <c r="M2" s="75"/>
      <c r="N2" s="88">
        <v>10</v>
      </c>
      <c r="O2" s="89"/>
      <c r="P2" s="90"/>
      <c r="Q2" s="88">
        <v>10</v>
      </c>
      <c r="R2" s="89"/>
      <c r="S2" s="90"/>
      <c r="T2" s="88">
        <v>10</v>
      </c>
      <c r="U2" s="89"/>
      <c r="V2" s="90"/>
      <c r="W2" s="88">
        <v>10</v>
      </c>
      <c r="X2" s="89"/>
      <c r="Y2" s="90"/>
      <c r="Z2" s="88">
        <v>10</v>
      </c>
      <c r="AA2" s="89"/>
      <c r="AB2" s="90"/>
      <c r="AC2" s="88">
        <v>10</v>
      </c>
      <c r="AD2" s="89"/>
      <c r="AE2" s="90"/>
      <c r="AF2" s="88">
        <v>10</v>
      </c>
      <c r="AG2" s="89"/>
      <c r="AH2" s="90"/>
      <c r="AI2" s="88">
        <v>10</v>
      </c>
      <c r="AJ2" s="89"/>
      <c r="AK2" s="90"/>
      <c r="AL2" s="88">
        <v>10</v>
      </c>
      <c r="AM2" s="89"/>
      <c r="AN2" s="90"/>
      <c r="AO2" s="88">
        <v>10</v>
      </c>
      <c r="AP2" s="89"/>
      <c r="AQ2" s="90"/>
      <c r="AR2" s="88">
        <v>10</v>
      </c>
      <c r="AS2" s="89"/>
    </row>
    <row r="3" spans="1:45" ht="26.1" customHeight="1" x14ac:dyDescent="0.15">
      <c r="A3" s="75"/>
      <c r="B3" s="93" t="s">
        <v>808</v>
      </c>
      <c r="C3" s="94"/>
      <c r="D3" s="95"/>
      <c r="E3" s="93" t="s">
        <v>808</v>
      </c>
      <c r="F3" s="94"/>
      <c r="G3" s="95"/>
      <c r="H3" s="93" t="s">
        <v>808</v>
      </c>
      <c r="I3" s="96"/>
      <c r="J3" s="97"/>
      <c r="K3" s="93" t="s">
        <v>808</v>
      </c>
      <c r="L3" s="94"/>
      <c r="M3" s="95"/>
      <c r="N3" s="93" t="s">
        <v>808</v>
      </c>
      <c r="O3" s="94"/>
      <c r="P3" s="95"/>
      <c r="Q3" s="93" t="s">
        <v>808</v>
      </c>
      <c r="R3" s="94"/>
      <c r="S3" s="95"/>
      <c r="T3" s="93" t="s">
        <v>808</v>
      </c>
      <c r="U3" s="94"/>
      <c r="V3" s="95"/>
      <c r="W3" s="93" t="s">
        <v>808</v>
      </c>
      <c r="X3" s="94"/>
      <c r="Y3" s="95"/>
      <c r="Z3" s="93" t="s">
        <v>808</v>
      </c>
      <c r="AA3" s="94"/>
      <c r="AB3" s="95"/>
      <c r="AC3" s="93" t="s">
        <v>808</v>
      </c>
      <c r="AD3" s="94"/>
      <c r="AE3" s="95"/>
      <c r="AF3" s="93" t="s">
        <v>808</v>
      </c>
      <c r="AG3" s="94"/>
      <c r="AH3" s="95"/>
      <c r="AI3" s="93" t="s">
        <v>808</v>
      </c>
      <c r="AJ3" s="94"/>
      <c r="AK3" s="95"/>
      <c r="AL3" s="93" t="s">
        <v>808</v>
      </c>
      <c r="AM3" s="94"/>
      <c r="AN3" s="95"/>
      <c r="AO3" s="93" t="s">
        <v>808</v>
      </c>
      <c r="AP3" s="94"/>
      <c r="AQ3" s="95"/>
      <c r="AR3" s="93" t="s">
        <v>808</v>
      </c>
      <c r="AS3" s="89"/>
    </row>
    <row r="4" spans="1:45" ht="26.1" customHeight="1" x14ac:dyDescent="0.15">
      <c r="A4" s="75"/>
      <c r="B4" s="88" t="s">
        <v>806</v>
      </c>
      <c r="C4" s="91"/>
      <c r="D4" s="92"/>
      <c r="E4" s="88" t="s">
        <v>806</v>
      </c>
      <c r="F4" s="91"/>
      <c r="G4" s="92"/>
      <c r="H4" s="88" t="s">
        <v>806</v>
      </c>
      <c r="I4" s="76"/>
      <c r="J4" s="75"/>
      <c r="K4" s="88" t="s">
        <v>806</v>
      </c>
      <c r="L4" s="76"/>
      <c r="M4" s="75"/>
      <c r="N4" s="88" t="s">
        <v>805</v>
      </c>
      <c r="O4" s="89"/>
      <c r="P4" s="90"/>
      <c r="Q4" s="88" t="s">
        <v>805</v>
      </c>
      <c r="R4" s="89"/>
      <c r="S4" s="90"/>
      <c r="T4" s="88" t="s">
        <v>805</v>
      </c>
      <c r="U4" s="89"/>
      <c r="V4" s="90"/>
      <c r="W4" s="88" t="s">
        <v>805</v>
      </c>
      <c r="X4" s="89"/>
      <c r="Y4" s="90"/>
      <c r="Z4" s="88" t="s">
        <v>805</v>
      </c>
      <c r="AA4" s="89"/>
      <c r="AB4" s="90"/>
      <c r="AC4" s="88" t="s">
        <v>805</v>
      </c>
      <c r="AD4" s="89"/>
      <c r="AE4" s="90"/>
      <c r="AF4" s="88" t="s">
        <v>805</v>
      </c>
      <c r="AG4" s="89"/>
      <c r="AH4" s="90"/>
      <c r="AI4" s="88" t="s">
        <v>805</v>
      </c>
      <c r="AJ4" s="89"/>
      <c r="AK4" s="90"/>
      <c r="AL4" s="88" t="s">
        <v>805</v>
      </c>
      <c r="AM4" s="89"/>
      <c r="AN4" s="90"/>
      <c r="AO4" s="88" t="s">
        <v>805</v>
      </c>
      <c r="AP4" s="89"/>
      <c r="AQ4" s="90"/>
      <c r="AR4" s="88" t="s">
        <v>805</v>
      </c>
      <c r="AS4" s="89"/>
    </row>
    <row r="5" spans="1:45" ht="26.1" customHeight="1" x14ac:dyDescent="0.15">
      <c r="A5" s="75"/>
      <c r="B5" s="93" t="s">
        <v>808</v>
      </c>
      <c r="C5" s="94"/>
      <c r="D5" s="95"/>
      <c r="E5" s="93" t="s">
        <v>808</v>
      </c>
      <c r="F5" s="94"/>
      <c r="G5" s="95"/>
      <c r="H5" s="93" t="s">
        <v>808</v>
      </c>
      <c r="I5" s="96"/>
      <c r="J5" s="97"/>
      <c r="K5" s="93" t="s">
        <v>808</v>
      </c>
      <c r="L5" s="94"/>
      <c r="M5" s="95"/>
      <c r="N5" s="93" t="s">
        <v>808</v>
      </c>
      <c r="O5" s="94"/>
      <c r="P5" s="95"/>
      <c r="Q5" s="93" t="s">
        <v>808</v>
      </c>
      <c r="R5" s="94"/>
      <c r="S5" s="95"/>
      <c r="T5" s="93" t="s">
        <v>808</v>
      </c>
      <c r="U5" s="94"/>
      <c r="V5" s="95"/>
      <c r="W5" s="93" t="s">
        <v>808</v>
      </c>
      <c r="X5" s="94"/>
      <c r="Y5" s="95"/>
      <c r="Z5" s="93" t="s">
        <v>808</v>
      </c>
      <c r="AA5" s="94"/>
      <c r="AB5" s="95"/>
      <c r="AC5" s="93" t="s">
        <v>808</v>
      </c>
      <c r="AD5" s="94"/>
      <c r="AE5" s="95"/>
      <c r="AF5" s="93" t="s">
        <v>808</v>
      </c>
      <c r="AG5" s="94"/>
      <c r="AH5" s="95"/>
      <c r="AI5" s="93" t="s">
        <v>808</v>
      </c>
      <c r="AJ5" s="94"/>
      <c r="AK5" s="95"/>
      <c r="AL5" s="93" t="s">
        <v>808</v>
      </c>
      <c r="AM5" s="94"/>
      <c r="AN5" s="95"/>
      <c r="AO5" s="93" t="s">
        <v>808</v>
      </c>
      <c r="AP5" s="94"/>
      <c r="AQ5" s="95"/>
      <c r="AR5" s="93" t="s">
        <v>808</v>
      </c>
      <c r="AS5" s="89"/>
    </row>
    <row r="6" spans="1:45" ht="26.1" customHeight="1" x14ac:dyDescent="0.15">
      <c r="A6" s="75"/>
      <c r="B6" s="88" t="s">
        <v>807</v>
      </c>
      <c r="C6" s="91"/>
      <c r="D6" s="92"/>
      <c r="E6" s="88" t="s">
        <v>807</v>
      </c>
      <c r="F6" s="91"/>
      <c r="G6" s="92"/>
      <c r="H6" s="88" t="s">
        <v>807</v>
      </c>
      <c r="I6" s="76"/>
      <c r="J6" s="75"/>
      <c r="K6" s="88" t="s">
        <v>807</v>
      </c>
      <c r="L6" s="76"/>
      <c r="M6" s="75"/>
      <c r="N6" s="88" t="s">
        <v>467</v>
      </c>
      <c r="O6" s="89"/>
      <c r="P6" s="90"/>
      <c r="Q6" s="88" t="s">
        <v>467</v>
      </c>
      <c r="R6" s="89"/>
      <c r="S6" s="90"/>
      <c r="T6" s="88" t="s">
        <v>467</v>
      </c>
      <c r="U6" s="89"/>
      <c r="V6" s="90"/>
      <c r="W6" s="88" t="s">
        <v>467</v>
      </c>
      <c r="X6" s="89"/>
      <c r="Y6" s="90"/>
      <c r="Z6" s="88" t="s">
        <v>467</v>
      </c>
      <c r="AA6" s="89"/>
      <c r="AB6" s="90"/>
      <c r="AC6" s="88" t="s">
        <v>467</v>
      </c>
      <c r="AD6" s="89"/>
      <c r="AE6" s="90"/>
      <c r="AF6" s="88" t="s">
        <v>467</v>
      </c>
      <c r="AG6" s="89"/>
      <c r="AH6" s="90"/>
      <c r="AI6" s="88" t="s">
        <v>467</v>
      </c>
      <c r="AJ6" s="89"/>
      <c r="AK6" s="90"/>
      <c r="AL6" s="88" t="s">
        <v>467</v>
      </c>
      <c r="AM6" s="89"/>
      <c r="AN6" s="90"/>
      <c r="AO6" s="88" t="s">
        <v>467</v>
      </c>
      <c r="AP6" s="89"/>
      <c r="AQ6" s="90"/>
      <c r="AR6" s="88" t="s">
        <v>467</v>
      </c>
      <c r="AS6" s="89"/>
    </row>
    <row r="7" spans="1:45" ht="26.1" customHeight="1" x14ac:dyDescent="0.15">
      <c r="A7" s="75"/>
      <c r="B7" s="82"/>
      <c r="C7" s="76"/>
      <c r="D7" s="75"/>
      <c r="E7" s="82"/>
      <c r="F7" s="76"/>
      <c r="G7" s="75"/>
      <c r="H7" s="82"/>
      <c r="I7" s="76"/>
      <c r="J7" s="75"/>
      <c r="K7" s="82"/>
      <c r="L7" s="76"/>
      <c r="M7" s="75"/>
      <c r="N7" s="82"/>
      <c r="O7" s="76"/>
      <c r="P7" s="75"/>
      <c r="Q7" s="82"/>
      <c r="R7" s="76"/>
      <c r="S7" s="75"/>
      <c r="T7" s="82"/>
      <c r="U7" s="76"/>
      <c r="V7" s="75"/>
      <c r="W7" s="82"/>
      <c r="X7" s="76"/>
      <c r="Y7" s="75"/>
      <c r="Z7" s="82"/>
      <c r="AA7" s="76"/>
      <c r="AB7" s="75"/>
      <c r="AC7" s="82"/>
      <c r="AD7" s="76"/>
      <c r="AE7" s="75"/>
      <c r="AF7" s="82"/>
      <c r="AG7" s="76"/>
      <c r="AH7" s="75"/>
      <c r="AI7" s="82"/>
      <c r="AJ7" s="76"/>
      <c r="AK7" s="75"/>
      <c r="AL7" s="82"/>
      <c r="AM7" s="76"/>
      <c r="AN7" s="75"/>
      <c r="AO7" s="82"/>
      <c r="AP7" s="76"/>
      <c r="AQ7" s="75"/>
      <c r="AR7" s="82"/>
      <c r="AS7" s="76"/>
    </row>
    <row r="8" spans="1:45" ht="26.1" customHeight="1" thickBot="1" x14ac:dyDescent="0.2">
      <c r="A8" s="75"/>
      <c r="B8" s="81" t="s">
        <v>804</v>
      </c>
      <c r="C8" s="76"/>
      <c r="D8" s="75"/>
      <c r="E8" s="81" t="s">
        <v>804</v>
      </c>
      <c r="F8" s="76"/>
      <c r="G8" s="75"/>
      <c r="H8" s="81" t="s">
        <v>804</v>
      </c>
      <c r="I8" s="76"/>
      <c r="J8" s="75"/>
      <c r="K8" s="81" t="s">
        <v>804</v>
      </c>
      <c r="L8" s="76"/>
      <c r="M8" s="75"/>
      <c r="N8" s="81" t="s">
        <v>804</v>
      </c>
      <c r="O8" s="76"/>
      <c r="P8" s="75"/>
      <c r="Q8" s="81" t="s">
        <v>804</v>
      </c>
      <c r="R8" s="76"/>
      <c r="S8" s="75"/>
      <c r="T8" s="81" t="s">
        <v>804</v>
      </c>
      <c r="U8" s="76"/>
      <c r="V8" s="75"/>
      <c r="W8" s="81" t="s">
        <v>804</v>
      </c>
      <c r="X8" s="76"/>
      <c r="Y8" s="75"/>
      <c r="Z8" s="81" t="s">
        <v>804</v>
      </c>
      <c r="AA8" s="76"/>
      <c r="AB8" s="75"/>
      <c r="AC8" s="81" t="s">
        <v>804</v>
      </c>
      <c r="AD8" s="76"/>
      <c r="AE8" s="75"/>
      <c r="AF8" s="81" t="s">
        <v>804</v>
      </c>
      <c r="AG8" s="76"/>
      <c r="AH8" s="75"/>
      <c r="AI8" s="81" t="s">
        <v>804</v>
      </c>
      <c r="AJ8" s="76"/>
      <c r="AK8" s="75"/>
      <c r="AL8" s="81" t="s">
        <v>804</v>
      </c>
      <c r="AM8" s="76"/>
      <c r="AN8" s="75"/>
      <c r="AO8" s="81" t="s">
        <v>804</v>
      </c>
      <c r="AP8" s="76"/>
      <c r="AQ8" s="75"/>
      <c r="AR8" s="81" t="s">
        <v>804</v>
      </c>
      <c r="AS8" s="76"/>
    </row>
    <row r="9" spans="1:45" ht="13.5" customHeight="1" x14ac:dyDescent="0.15">
      <c r="A9" s="75"/>
      <c r="B9" s="77"/>
      <c r="C9" s="76"/>
      <c r="D9" s="75"/>
      <c r="E9" s="77"/>
      <c r="F9" s="76"/>
      <c r="G9" s="75"/>
      <c r="H9" s="77"/>
      <c r="I9" s="76"/>
      <c r="J9" s="75"/>
      <c r="K9" s="77"/>
      <c r="L9" s="76"/>
      <c r="M9" s="75"/>
      <c r="N9" s="77"/>
      <c r="O9" s="76"/>
      <c r="P9" s="75"/>
      <c r="Q9" s="77"/>
      <c r="R9" s="76"/>
      <c r="S9" s="75"/>
      <c r="T9" s="77"/>
      <c r="U9" s="76"/>
      <c r="V9" s="75"/>
      <c r="W9" s="77"/>
      <c r="X9" s="76"/>
      <c r="Y9" s="75"/>
      <c r="Z9" s="77"/>
      <c r="AA9" s="76"/>
      <c r="AB9" s="75"/>
      <c r="AC9" s="77"/>
      <c r="AD9" s="76"/>
      <c r="AE9" s="75"/>
      <c r="AF9" s="77"/>
      <c r="AG9" s="76"/>
      <c r="AH9" s="75"/>
      <c r="AI9" s="77"/>
      <c r="AJ9" s="76"/>
      <c r="AK9" s="75"/>
      <c r="AL9" s="77"/>
      <c r="AM9" s="76"/>
      <c r="AN9" s="75"/>
      <c r="AO9" s="77"/>
      <c r="AP9" s="76"/>
      <c r="AQ9" s="75"/>
      <c r="AR9" s="77"/>
      <c r="AS9" s="76"/>
    </row>
    <row r="10" spans="1:45" ht="26.1" customHeight="1" x14ac:dyDescent="0.15">
      <c r="A10" s="75"/>
      <c r="B10" s="78">
        <v>1</v>
      </c>
      <c r="C10" s="76"/>
      <c r="D10" s="75"/>
      <c r="E10" s="78">
        <v>1</v>
      </c>
      <c r="F10" s="76"/>
      <c r="G10" s="75"/>
      <c r="H10" s="78">
        <v>1</v>
      </c>
      <c r="I10" s="76"/>
      <c r="J10" s="75"/>
      <c r="K10" s="78">
        <v>1</v>
      </c>
      <c r="L10" s="76"/>
      <c r="M10" s="75"/>
      <c r="N10" s="78">
        <v>1</v>
      </c>
      <c r="O10" s="76"/>
      <c r="P10" s="75"/>
      <c r="Q10" s="78">
        <v>1</v>
      </c>
      <c r="R10" s="76"/>
      <c r="S10" s="75"/>
      <c r="T10" s="78">
        <v>1</v>
      </c>
      <c r="U10" s="76"/>
      <c r="V10" s="75"/>
      <c r="W10" s="78">
        <v>1</v>
      </c>
      <c r="X10" s="76"/>
      <c r="Y10" s="75"/>
      <c r="Z10" s="78">
        <v>1</v>
      </c>
      <c r="AA10" s="76"/>
      <c r="AB10" s="75"/>
      <c r="AC10" s="78">
        <v>1</v>
      </c>
      <c r="AD10" s="76"/>
      <c r="AE10" s="75"/>
      <c r="AF10" s="78">
        <v>1</v>
      </c>
      <c r="AG10" s="76"/>
      <c r="AH10" s="75"/>
      <c r="AI10" s="78">
        <v>1</v>
      </c>
      <c r="AJ10" s="76"/>
      <c r="AK10" s="75"/>
      <c r="AL10" s="78">
        <v>1</v>
      </c>
      <c r="AM10" s="76"/>
      <c r="AN10" s="75"/>
      <c r="AO10" s="78">
        <v>1</v>
      </c>
      <c r="AP10" s="76"/>
      <c r="AQ10" s="75"/>
      <c r="AR10" s="78">
        <v>1</v>
      </c>
      <c r="AS10" s="76"/>
    </row>
    <row r="11" spans="1:45" ht="13.5" customHeight="1" x14ac:dyDescent="0.15">
      <c r="A11" s="75"/>
      <c r="B11" s="79" t="s">
        <v>803</v>
      </c>
      <c r="C11" s="76"/>
      <c r="D11" s="75"/>
      <c r="E11" s="79" t="s">
        <v>803</v>
      </c>
      <c r="F11" s="76"/>
      <c r="G11" s="75"/>
      <c r="H11" s="79" t="s">
        <v>803</v>
      </c>
      <c r="I11" s="76"/>
      <c r="J11" s="75"/>
      <c r="K11" s="79" t="s">
        <v>803</v>
      </c>
      <c r="L11" s="76"/>
      <c r="M11" s="75"/>
      <c r="N11" s="79" t="s">
        <v>803</v>
      </c>
      <c r="O11" s="76"/>
      <c r="P11" s="75"/>
      <c r="Q11" s="79" t="s">
        <v>803</v>
      </c>
      <c r="R11" s="76"/>
      <c r="S11" s="75"/>
      <c r="T11" s="79" t="s">
        <v>803</v>
      </c>
      <c r="U11" s="76"/>
      <c r="V11" s="75"/>
      <c r="W11" s="79" t="s">
        <v>803</v>
      </c>
      <c r="X11" s="76"/>
      <c r="Y11" s="75"/>
      <c r="Z11" s="79" t="s">
        <v>803</v>
      </c>
      <c r="AA11" s="76"/>
      <c r="AB11" s="75"/>
      <c r="AC11" s="79" t="s">
        <v>803</v>
      </c>
      <c r="AD11" s="76"/>
      <c r="AE11" s="75"/>
      <c r="AF11" s="79" t="s">
        <v>803</v>
      </c>
      <c r="AG11" s="76"/>
      <c r="AH11" s="75"/>
      <c r="AI11" s="79" t="s">
        <v>803</v>
      </c>
      <c r="AJ11" s="76"/>
      <c r="AK11" s="75"/>
      <c r="AL11" s="79" t="s">
        <v>803</v>
      </c>
      <c r="AM11" s="76"/>
      <c r="AN11" s="75"/>
      <c r="AO11" s="79" t="s">
        <v>803</v>
      </c>
      <c r="AP11" s="76"/>
      <c r="AQ11" s="75"/>
      <c r="AR11" s="79" t="s">
        <v>803</v>
      </c>
      <c r="AS11" s="76"/>
    </row>
    <row r="12" spans="1:45" ht="26.1" customHeight="1" thickBot="1" x14ac:dyDescent="0.2">
      <c r="A12" s="75"/>
      <c r="B12" s="86" t="s">
        <v>802</v>
      </c>
      <c r="C12" s="76"/>
      <c r="D12" s="75"/>
      <c r="E12" s="86" t="s">
        <v>802</v>
      </c>
      <c r="F12" s="76"/>
      <c r="G12" s="75"/>
      <c r="H12" s="86" t="s">
        <v>802</v>
      </c>
      <c r="I12" s="76"/>
      <c r="J12" s="75"/>
      <c r="K12" s="86" t="s">
        <v>802</v>
      </c>
      <c r="L12" s="76"/>
      <c r="M12" s="75"/>
      <c r="N12" s="86" t="s">
        <v>802</v>
      </c>
      <c r="O12" s="76"/>
      <c r="P12" s="75"/>
      <c r="Q12" s="86" t="s">
        <v>802</v>
      </c>
      <c r="R12" s="76"/>
      <c r="S12" s="75"/>
      <c r="T12" s="86" t="s">
        <v>802</v>
      </c>
      <c r="U12" s="76"/>
      <c r="V12" s="75"/>
      <c r="W12" s="86" t="s">
        <v>802</v>
      </c>
      <c r="X12" s="76"/>
      <c r="Y12" s="75"/>
      <c r="Z12" s="86" t="s">
        <v>802</v>
      </c>
      <c r="AA12" s="76"/>
      <c r="AB12" s="75"/>
      <c r="AC12" s="86" t="s">
        <v>802</v>
      </c>
      <c r="AD12" s="76"/>
      <c r="AE12" s="75"/>
      <c r="AF12" s="86" t="s">
        <v>802</v>
      </c>
      <c r="AG12" s="76"/>
      <c r="AH12" s="75"/>
      <c r="AI12" s="86" t="s">
        <v>802</v>
      </c>
      <c r="AJ12" s="76"/>
      <c r="AK12" s="75"/>
      <c r="AL12" s="86" t="s">
        <v>802</v>
      </c>
      <c r="AM12" s="76"/>
      <c r="AN12" s="75"/>
      <c r="AO12" s="86" t="s">
        <v>802</v>
      </c>
      <c r="AP12" s="76"/>
      <c r="AQ12" s="75"/>
      <c r="AR12" s="86" t="s">
        <v>802</v>
      </c>
      <c r="AS12" s="76"/>
    </row>
    <row r="13" spans="1:45" ht="13.5" customHeight="1" thickBot="1" x14ac:dyDescent="0.2">
      <c r="A13" s="75"/>
      <c r="B13" s="87"/>
      <c r="C13" s="76"/>
      <c r="D13" s="75"/>
      <c r="E13" s="87"/>
      <c r="F13" s="76"/>
      <c r="G13" s="75"/>
      <c r="H13" s="87"/>
      <c r="I13" s="76"/>
      <c r="J13" s="75"/>
      <c r="K13" s="87"/>
      <c r="L13" s="76"/>
      <c r="M13" s="75"/>
      <c r="N13" s="87"/>
      <c r="O13" s="76"/>
      <c r="P13" s="75"/>
      <c r="Q13" s="87"/>
      <c r="R13" s="76"/>
      <c r="S13" s="75"/>
      <c r="T13" s="87"/>
      <c r="U13" s="76"/>
      <c r="V13" s="75"/>
      <c r="W13" s="87"/>
      <c r="X13" s="76"/>
      <c r="Y13" s="75"/>
      <c r="Z13" s="87"/>
      <c r="AA13" s="76"/>
      <c r="AB13" s="75"/>
      <c r="AC13" s="87"/>
      <c r="AD13" s="76"/>
      <c r="AE13" s="75"/>
      <c r="AF13" s="87"/>
      <c r="AG13" s="76"/>
      <c r="AH13" s="75"/>
      <c r="AI13" s="87"/>
      <c r="AJ13" s="76"/>
      <c r="AK13" s="75"/>
      <c r="AL13" s="87"/>
      <c r="AM13" s="76"/>
      <c r="AN13" s="75"/>
      <c r="AO13" s="87"/>
      <c r="AP13" s="76"/>
      <c r="AQ13" s="75"/>
      <c r="AR13" s="87"/>
      <c r="AS13" s="76"/>
    </row>
    <row r="14" spans="1:45" ht="23.25" customHeight="1" x14ac:dyDescent="0.15">
      <c r="A14" s="75"/>
      <c r="B14" s="80"/>
      <c r="C14" s="76"/>
      <c r="D14" s="75"/>
      <c r="E14" s="80"/>
      <c r="F14" s="76"/>
      <c r="G14" s="75"/>
      <c r="H14" s="80"/>
      <c r="I14" s="76"/>
      <c r="J14" s="75"/>
      <c r="K14" s="80"/>
      <c r="L14" s="76"/>
      <c r="M14" s="75"/>
      <c r="N14" s="80"/>
      <c r="O14" s="76"/>
      <c r="P14" s="75"/>
      <c r="Q14" s="80"/>
      <c r="R14" s="76"/>
      <c r="S14" s="75"/>
      <c r="T14" s="80"/>
      <c r="U14" s="76"/>
      <c r="V14" s="75"/>
      <c r="W14" s="80"/>
      <c r="X14" s="76"/>
      <c r="Y14" s="75"/>
      <c r="Z14" s="80"/>
      <c r="AA14" s="76"/>
      <c r="AB14" s="75"/>
      <c r="AC14" s="80"/>
      <c r="AD14" s="76"/>
      <c r="AE14" s="75"/>
      <c r="AF14" s="80"/>
      <c r="AG14" s="76"/>
      <c r="AH14" s="75"/>
      <c r="AI14" s="80"/>
      <c r="AJ14" s="76"/>
      <c r="AK14" s="75"/>
      <c r="AL14" s="80"/>
      <c r="AM14" s="76"/>
      <c r="AN14" s="75"/>
      <c r="AO14" s="80"/>
      <c r="AP14" s="76"/>
      <c r="AQ14" s="75"/>
      <c r="AR14" s="80"/>
      <c r="AS14" s="76"/>
    </row>
    <row r="15" spans="1:45" ht="13.5" customHeight="1" x14ac:dyDescent="0.15">
      <c r="A15" s="83"/>
      <c r="B15" s="84"/>
      <c r="C15" s="85"/>
      <c r="D15" s="83"/>
      <c r="E15" s="84"/>
      <c r="F15" s="85"/>
      <c r="G15" s="83"/>
      <c r="H15" s="84"/>
      <c r="I15" s="85"/>
      <c r="J15" s="83"/>
      <c r="K15" s="84"/>
      <c r="L15" s="85"/>
      <c r="M15" s="83"/>
      <c r="N15" s="84"/>
      <c r="O15" s="85"/>
      <c r="P15" s="83"/>
      <c r="Q15" s="84"/>
      <c r="R15" s="85"/>
      <c r="S15" s="83"/>
      <c r="T15" s="84"/>
      <c r="U15" s="85"/>
      <c r="V15" s="83"/>
      <c r="W15" s="84"/>
      <c r="X15" s="85"/>
      <c r="Y15" s="83"/>
      <c r="Z15" s="84"/>
      <c r="AA15" s="85"/>
      <c r="AB15" s="83"/>
      <c r="AC15" s="84"/>
      <c r="AD15" s="85"/>
      <c r="AE15" s="83"/>
      <c r="AF15" s="84"/>
      <c r="AG15" s="85"/>
      <c r="AH15" s="83"/>
      <c r="AI15" s="84"/>
      <c r="AJ15" s="85"/>
      <c r="AK15" s="83"/>
      <c r="AL15" s="84"/>
      <c r="AM15" s="85"/>
      <c r="AN15" s="83"/>
      <c r="AO15" s="84"/>
      <c r="AP15" s="85"/>
      <c r="AQ15" s="83"/>
      <c r="AR15" s="84"/>
      <c r="AS15" s="85"/>
    </row>
    <row r="16" spans="1:45" ht="26.1" customHeight="1" x14ac:dyDescent="0.15">
      <c r="A16" s="75"/>
      <c r="B16" s="88">
        <v>10</v>
      </c>
      <c r="C16" s="91"/>
      <c r="D16" s="92"/>
      <c r="E16" s="88">
        <v>10</v>
      </c>
      <c r="F16" s="91"/>
      <c r="G16" s="92"/>
      <c r="H16" s="88">
        <v>10</v>
      </c>
      <c r="I16" s="76"/>
      <c r="J16" s="75"/>
      <c r="K16" s="88">
        <v>10</v>
      </c>
      <c r="L16" s="89"/>
      <c r="M16" s="90"/>
      <c r="N16" s="88">
        <v>10</v>
      </c>
      <c r="O16" s="89"/>
      <c r="P16" s="90"/>
      <c r="Q16" s="88">
        <v>10</v>
      </c>
      <c r="R16" s="89"/>
      <c r="S16" s="90"/>
      <c r="T16" s="88">
        <v>10</v>
      </c>
      <c r="U16" s="89"/>
      <c r="V16" s="90"/>
      <c r="W16" s="88">
        <v>10</v>
      </c>
      <c r="X16" s="89"/>
      <c r="Y16" s="90"/>
      <c r="Z16" s="88">
        <v>10</v>
      </c>
      <c r="AA16" s="89"/>
      <c r="AB16" s="90"/>
      <c r="AC16" s="88">
        <v>10</v>
      </c>
      <c r="AD16" s="89"/>
      <c r="AE16" s="90"/>
      <c r="AF16" s="88">
        <v>10</v>
      </c>
      <c r="AG16" s="89"/>
      <c r="AH16" s="90"/>
      <c r="AI16" s="88">
        <v>10</v>
      </c>
      <c r="AJ16" s="89"/>
      <c r="AK16" s="90"/>
      <c r="AL16" s="88">
        <v>10</v>
      </c>
      <c r="AM16" s="89"/>
      <c r="AN16" s="90"/>
      <c r="AO16" s="88">
        <v>10</v>
      </c>
      <c r="AP16" s="89"/>
      <c r="AQ16" s="90"/>
      <c r="AR16" s="88">
        <v>10</v>
      </c>
      <c r="AS16" s="76"/>
    </row>
    <row r="17" spans="1:45" ht="26.1" customHeight="1" x14ac:dyDescent="0.15">
      <c r="A17" s="75"/>
      <c r="B17" s="93" t="s">
        <v>808</v>
      </c>
      <c r="C17" s="94"/>
      <c r="D17" s="95"/>
      <c r="E17" s="93" t="s">
        <v>808</v>
      </c>
      <c r="F17" s="94"/>
      <c r="G17" s="95"/>
      <c r="H17" s="93" t="s">
        <v>808</v>
      </c>
      <c r="I17" s="96"/>
      <c r="J17" s="97"/>
      <c r="K17" s="93" t="s">
        <v>808</v>
      </c>
      <c r="L17" s="94"/>
      <c r="M17" s="95"/>
      <c r="N17" s="93" t="s">
        <v>808</v>
      </c>
      <c r="O17" s="94"/>
      <c r="P17" s="95"/>
      <c r="Q17" s="93" t="s">
        <v>808</v>
      </c>
      <c r="R17" s="94"/>
      <c r="S17" s="95"/>
      <c r="T17" s="93" t="s">
        <v>808</v>
      </c>
      <c r="U17" s="94"/>
      <c r="V17" s="95"/>
      <c r="W17" s="93" t="s">
        <v>808</v>
      </c>
      <c r="X17" s="94"/>
      <c r="Y17" s="95"/>
      <c r="Z17" s="93" t="s">
        <v>808</v>
      </c>
      <c r="AA17" s="94"/>
      <c r="AB17" s="95"/>
      <c r="AC17" s="93" t="s">
        <v>808</v>
      </c>
      <c r="AD17" s="94"/>
      <c r="AE17" s="95"/>
      <c r="AF17" s="93" t="s">
        <v>808</v>
      </c>
      <c r="AG17" s="94"/>
      <c r="AH17" s="95"/>
      <c r="AI17" s="93" t="s">
        <v>808</v>
      </c>
      <c r="AJ17" s="94"/>
      <c r="AK17" s="95"/>
      <c r="AL17" s="93" t="s">
        <v>808</v>
      </c>
      <c r="AM17" s="94"/>
      <c r="AN17" s="95"/>
      <c r="AO17" s="93" t="s">
        <v>808</v>
      </c>
      <c r="AP17" s="94"/>
      <c r="AQ17" s="95"/>
      <c r="AR17" s="93" t="s">
        <v>808</v>
      </c>
      <c r="AS17" s="76"/>
    </row>
    <row r="18" spans="1:45" ht="26.1" customHeight="1" x14ac:dyDescent="0.15">
      <c r="A18" s="75"/>
      <c r="B18" s="88" t="s">
        <v>805</v>
      </c>
      <c r="C18" s="91"/>
      <c r="D18" s="92"/>
      <c r="E18" s="88" t="s">
        <v>805</v>
      </c>
      <c r="F18" s="91"/>
      <c r="G18" s="92"/>
      <c r="H18" s="88" t="s">
        <v>805</v>
      </c>
      <c r="I18" s="76"/>
      <c r="J18" s="75"/>
      <c r="K18" s="88" t="s">
        <v>805</v>
      </c>
      <c r="L18" s="89"/>
      <c r="M18" s="90"/>
      <c r="N18" s="88" t="s">
        <v>805</v>
      </c>
      <c r="O18" s="89"/>
      <c r="P18" s="90"/>
      <c r="Q18" s="88" t="s">
        <v>805</v>
      </c>
      <c r="R18" s="89"/>
      <c r="S18" s="90"/>
      <c r="T18" s="88" t="s">
        <v>805</v>
      </c>
      <c r="U18" s="89"/>
      <c r="V18" s="90"/>
      <c r="W18" s="88" t="s">
        <v>805</v>
      </c>
      <c r="X18" s="89"/>
      <c r="Y18" s="90"/>
      <c r="Z18" s="88" t="s">
        <v>805</v>
      </c>
      <c r="AA18" s="89"/>
      <c r="AB18" s="90"/>
      <c r="AC18" s="88" t="s">
        <v>805</v>
      </c>
      <c r="AD18" s="89"/>
      <c r="AE18" s="90"/>
      <c r="AF18" s="88" t="s">
        <v>805</v>
      </c>
      <c r="AG18" s="89"/>
      <c r="AH18" s="90"/>
      <c r="AI18" s="88" t="s">
        <v>805</v>
      </c>
      <c r="AJ18" s="89"/>
      <c r="AK18" s="90"/>
      <c r="AL18" s="88" t="s">
        <v>805</v>
      </c>
      <c r="AM18" s="89"/>
      <c r="AN18" s="90"/>
      <c r="AO18" s="88" t="s">
        <v>805</v>
      </c>
      <c r="AP18" s="89"/>
      <c r="AQ18" s="90"/>
      <c r="AR18" s="88" t="s">
        <v>805</v>
      </c>
      <c r="AS18" s="76"/>
    </row>
    <row r="19" spans="1:45" ht="26.1" customHeight="1" x14ac:dyDescent="0.15">
      <c r="A19" s="75"/>
      <c r="B19" s="93" t="s">
        <v>808</v>
      </c>
      <c r="C19" s="94"/>
      <c r="D19" s="95"/>
      <c r="E19" s="93" t="s">
        <v>808</v>
      </c>
      <c r="F19" s="94"/>
      <c r="G19" s="95"/>
      <c r="H19" s="93" t="s">
        <v>808</v>
      </c>
      <c r="I19" s="96"/>
      <c r="J19" s="97"/>
      <c r="K19" s="93" t="s">
        <v>808</v>
      </c>
      <c r="L19" s="94"/>
      <c r="M19" s="95"/>
      <c r="N19" s="93" t="s">
        <v>808</v>
      </c>
      <c r="O19" s="94"/>
      <c r="P19" s="95"/>
      <c r="Q19" s="93" t="s">
        <v>808</v>
      </c>
      <c r="R19" s="94"/>
      <c r="S19" s="95"/>
      <c r="T19" s="93" t="s">
        <v>808</v>
      </c>
      <c r="U19" s="94"/>
      <c r="V19" s="95"/>
      <c r="W19" s="93" t="s">
        <v>808</v>
      </c>
      <c r="X19" s="94"/>
      <c r="Y19" s="95"/>
      <c r="Z19" s="93" t="s">
        <v>808</v>
      </c>
      <c r="AA19" s="94"/>
      <c r="AB19" s="95"/>
      <c r="AC19" s="93" t="s">
        <v>808</v>
      </c>
      <c r="AD19" s="94"/>
      <c r="AE19" s="95"/>
      <c r="AF19" s="93" t="s">
        <v>808</v>
      </c>
      <c r="AG19" s="94"/>
      <c r="AH19" s="95"/>
      <c r="AI19" s="93" t="s">
        <v>808</v>
      </c>
      <c r="AJ19" s="94"/>
      <c r="AK19" s="95"/>
      <c r="AL19" s="93" t="s">
        <v>808</v>
      </c>
      <c r="AM19" s="94"/>
      <c r="AN19" s="95"/>
      <c r="AO19" s="93" t="s">
        <v>808</v>
      </c>
      <c r="AP19" s="94"/>
      <c r="AQ19" s="95"/>
      <c r="AR19" s="93" t="s">
        <v>808</v>
      </c>
      <c r="AS19" s="76"/>
    </row>
    <row r="20" spans="1:45" ht="26.1" customHeight="1" x14ac:dyDescent="0.15">
      <c r="A20" s="75"/>
      <c r="B20" s="88" t="s">
        <v>467</v>
      </c>
      <c r="C20" s="91"/>
      <c r="D20" s="92"/>
      <c r="E20" s="88" t="s">
        <v>467</v>
      </c>
      <c r="F20" s="91"/>
      <c r="G20" s="92"/>
      <c r="H20" s="88" t="s">
        <v>467</v>
      </c>
      <c r="I20" s="76"/>
      <c r="J20" s="75"/>
      <c r="K20" s="88" t="s">
        <v>467</v>
      </c>
      <c r="L20" s="89"/>
      <c r="M20" s="90"/>
      <c r="N20" s="88" t="s">
        <v>467</v>
      </c>
      <c r="O20" s="89"/>
      <c r="P20" s="90"/>
      <c r="Q20" s="88" t="s">
        <v>467</v>
      </c>
      <c r="R20" s="89"/>
      <c r="S20" s="90"/>
      <c r="T20" s="88" t="s">
        <v>467</v>
      </c>
      <c r="U20" s="89"/>
      <c r="V20" s="90"/>
      <c r="W20" s="88" t="s">
        <v>467</v>
      </c>
      <c r="X20" s="89"/>
      <c r="Y20" s="90"/>
      <c r="Z20" s="88" t="s">
        <v>467</v>
      </c>
      <c r="AA20" s="89"/>
      <c r="AB20" s="90"/>
      <c r="AC20" s="88" t="s">
        <v>467</v>
      </c>
      <c r="AD20" s="89"/>
      <c r="AE20" s="90"/>
      <c r="AF20" s="88" t="s">
        <v>467</v>
      </c>
      <c r="AG20" s="89"/>
      <c r="AH20" s="90"/>
      <c r="AI20" s="88" t="s">
        <v>467</v>
      </c>
      <c r="AJ20" s="89"/>
      <c r="AK20" s="90"/>
      <c r="AL20" s="88" t="s">
        <v>467</v>
      </c>
      <c r="AM20" s="89"/>
      <c r="AN20" s="90"/>
      <c r="AO20" s="88" t="s">
        <v>467</v>
      </c>
      <c r="AP20" s="89"/>
      <c r="AQ20" s="90"/>
      <c r="AR20" s="88" t="s">
        <v>467</v>
      </c>
      <c r="AS20" s="76"/>
    </row>
    <row r="21" spans="1:45" ht="26.1" customHeight="1" x14ac:dyDescent="0.15">
      <c r="A21" s="75"/>
      <c r="B21" s="82"/>
      <c r="C21" s="76"/>
      <c r="D21" s="75"/>
      <c r="E21" s="82"/>
      <c r="F21" s="76"/>
      <c r="G21" s="75"/>
      <c r="H21" s="82"/>
      <c r="I21" s="76"/>
      <c r="J21" s="75"/>
      <c r="K21" s="82"/>
      <c r="L21" s="76"/>
      <c r="M21" s="75"/>
      <c r="N21" s="82"/>
      <c r="O21" s="76"/>
      <c r="P21" s="75"/>
      <c r="Q21" s="82"/>
      <c r="R21" s="76"/>
      <c r="S21" s="75"/>
      <c r="T21" s="82"/>
      <c r="U21" s="76"/>
      <c r="V21" s="75"/>
      <c r="W21" s="82"/>
      <c r="X21" s="76"/>
      <c r="Y21" s="75"/>
      <c r="Z21" s="82"/>
      <c r="AA21" s="76"/>
      <c r="AB21" s="75"/>
      <c r="AC21" s="82"/>
      <c r="AD21" s="76"/>
      <c r="AE21" s="75"/>
      <c r="AF21" s="82"/>
      <c r="AG21" s="76"/>
      <c r="AH21" s="75"/>
      <c r="AI21" s="82"/>
      <c r="AJ21" s="76"/>
      <c r="AK21" s="75"/>
      <c r="AL21" s="82"/>
      <c r="AM21" s="76"/>
      <c r="AN21" s="75"/>
      <c r="AO21" s="82"/>
      <c r="AP21" s="76"/>
      <c r="AQ21" s="75"/>
      <c r="AR21" s="82"/>
      <c r="AS21" s="76"/>
    </row>
    <row r="22" spans="1:45" ht="26.1" customHeight="1" thickBot="1" x14ac:dyDescent="0.2">
      <c r="A22" s="75"/>
      <c r="B22" s="81" t="s">
        <v>804</v>
      </c>
      <c r="C22" s="76"/>
      <c r="D22" s="75"/>
      <c r="E22" s="81" t="s">
        <v>804</v>
      </c>
      <c r="F22" s="76"/>
      <c r="G22" s="75"/>
      <c r="H22" s="81" t="s">
        <v>804</v>
      </c>
      <c r="I22" s="76"/>
      <c r="J22" s="75"/>
      <c r="K22" s="81" t="s">
        <v>804</v>
      </c>
      <c r="L22" s="76"/>
      <c r="M22" s="75"/>
      <c r="N22" s="81" t="s">
        <v>804</v>
      </c>
      <c r="O22" s="76"/>
      <c r="P22" s="75"/>
      <c r="Q22" s="81" t="s">
        <v>804</v>
      </c>
      <c r="R22" s="76"/>
      <c r="S22" s="75"/>
      <c r="T22" s="81" t="s">
        <v>804</v>
      </c>
      <c r="U22" s="76"/>
      <c r="V22" s="75"/>
      <c r="W22" s="81" t="s">
        <v>804</v>
      </c>
      <c r="X22" s="76"/>
      <c r="Y22" s="75"/>
      <c r="Z22" s="81" t="s">
        <v>804</v>
      </c>
      <c r="AA22" s="76"/>
      <c r="AB22" s="75"/>
      <c r="AC22" s="81" t="s">
        <v>804</v>
      </c>
      <c r="AD22" s="76"/>
      <c r="AE22" s="75"/>
      <c r="AF22" s="81" t="s">
        <v>804</v>
      </c>
      <c r="AG22" s="76"/>
      <c r="AH22" s="75"/>
      <c r="AI22" s="81" t="s">
        <v>804</v>
      </c>
      <c r="AJ22" s="76"/>
      <c r="AK22" s="75"/>
      <c r="AL22" s="81" t="s">
        <v>804</v>
      </c>
      <c r="AM22" s="76"/>
      <c r="AN22" s="75"/>
      <c r="AO22" s="81" t="s">
        <v>804</v>
      </c>
      <c r="AP22" s="76"/>
      <c r="AQ22" s="75"/>
      <c r="AR22" s="81" t="s">
        <v>804</v>
      </c>
      <c r="AS22" s="76"/>
    </row>
    <row r="23" spans="1:45" ht="13.5" customHeight="1" x14ac:dyDescent="0.15">
      <c r="A23" s="75"/>
      <c r="B23" s="77"/>
      <c r="C23" s="76"/>
      <c r="D23" s="75"/>
      <c r="E23" s="77"/>
      <c r="F23" s="76"/>
      <c r="G23" s="75"/>
      <c r="H23" s="77"/>
      <c r="I23" s="76"/>
      <c r="J23" s="75"/>
      <c r="K23" s="77"/>
      <c r="L23" s="76"/>
      <c r="M23" s="75"/>
      <c r="N23" s="77"/>
      <c r="O23" s="76"/>
      <c r="P23" s="75"/>
      <c r="Q23" s="77"/>
      <c r="R23" s="76"/>
      <c r="S23" s="75"/>
      <c r="T23" s="77"/>
      <c r="U23" s="76"/>
      <c r="V23" s="75"/>
      <c r="W23" s="77"/>
      <c r="X23" s="76"/>
      <c r="Y23" s="75"/>
      <c r="Z23" s="77"/>
      <c r="AA23" s="76"/>
      <c r="AB23" s="75"/>
      <c r="AC23" s="77"/>
      <c r="AD23" s="76"/>
      <c r="AE23" s="75"/>
      <c r="AF23" s="77"/>
      <c r="AG23" s="76"/>
      <c r="AH23" s="75"/>
      <c r="AI23" s="77"/>
      <c r="AJ23" s="76"/>
      <c r="AK23" s="75"/>
      <c r="AL23" s="77"/>
      <c r="AM23" s="76"/>
      <c r="AN23" s="75"/>
      <c r="AO23" s="77"/>
      <c r="AP23" s="76"/>
      <c r="AQ23" s="75"/>
      <c r="AR23" s="77"/>
      <c r="AS23" s="76"/>
    </row>
    <row r="24" spans="1:45" ht="26.1" customHeight="1" x14ac:dyDescent="0.15">
      <c r="A24" s="75"/>
      <c r="B24" s="78">
        <v>1</v>
      </c>
      <c r="C24" s="76"/>
      <c r="D24" s="75"/>
      <c r="E24" s="78">
        <v>1</v>
      </c>
      <c r="F24" s="76"/>
      <c r="G24" s="75"/>
      <c r="H24" s="78">
        <v>1</v>
      </c>
      <c r="I24" s="76"/>
      <c r="J24" s="75"/>
      <c r="K24" s="78">
        <v>1</v>
      </c>
      <c r="L24" s="76"/>
      <c r="M24" s="75"/>
      <c r="N24" s="78">
        <v>1</v>
      </c>
      <c r="O24" s="76"/>
      <c r="P24" s="75"/>
      <c r="Q24" s="78">
        <v>1</v>
      </c>
      <c r="R24" s="76"/>
      <c r="S24" s="75"/>
      <c r="T24" s="78">
        <v>1</v>
      </c>
      <c r="U24" s="76"/>
      <c r="V24" s="75"/>
      <c r="W24" s="78">
        <v>1</v>
      </c>
      <c r="X24" s="76"/>
      <c r="Y24" s="75"/>
      <c r="Z24" s="78">
        <v>1</v>
      </c>
      <c r="AA24" s="76"/>
      <c r="AB24" s="75"/>
      <c r="AC24" s="78">
        <v>1</v>
      </c>
      <c r="AD24" s="76"/>
      <c r="AE24" s="75"/>
      <c r="AF24" s="78">
        <v>1</v>
      </c>
      <c r="AG24" s="76"/>
      <c r="AH24" s="75"/>
      <c r="AI24" s="78">
        <v>1</v>
      </c>
      <c r="AJ24" s="76"/>
      <c r="AK24" s="75"/>
      <c r="AL24" s="78">
        <v>1</v>
      </c>
      <c r="AM24" s="76"/>
      <c r="AN24" s="75"/>
      <c r="AO24" s="78">
        <v>1</v>
      </c>
      <c r="AP24" s="76"/>
      <c r="AQ24" s="75"/>
      <c r="AR24" s="78">
        <v>1</v>
      </c>
      <c r="AS24" s="76"/>
    </row>
    <row r="25" spans="1:45" ht="13.5" customHeight="1" x14ac:dyDescent="0.15">
      <c r="A25" s="75"/>
      <c r="B25" s="79" t="s">
        <v>803</v>
      </c>
      <c r="C25" s="76"/>
      <c r="D25" s="75"/>
      <c r="E25" s="79" t="s">
        <v>803</v>
      </c>
      <c r="F25" s="76"/>
      <c r="G25" s="75"/>
      <c r="H25" s="79" t="s">
        <v>803</v>
      </c>
      <c r="I25" s="76"/>
      <c r="J25" s="75"/>
      <c r="K25" s="79" t="s">
        <v>803</v>
      </c>
      <c r="L25" s="76"/>
      <c r="M25" s="75"/>
      <c r="N25" s="79" t="s">
        <v>803</v>
      </c>
      <c r="O25" s="76"/>
      <c r="P25" s="75"/>
      <c r="Q25" s="79" t="s">
        <v>803</v>
      </c>
      <c r="R25" s="76"/>
      <c r="S25" s="75"/>
      <c r="T25" s="79" t="s">
        <v>803</v>
      </c>
      <c r="U25" s="76"/>
      <c r="V25" s="75"/>
      <c r="W25" s="79" t="s">
        <v>803</v>
      </c>
      <c r="X25" s="76"/>
      <c r="Y25" s="75"/>
      <c r="Z25" s="79" t="s">
        <v>803</v>
      </c>
      <c r="AA25" s="76"/>
      <c r="AB25" s="75"/>
      <c r="AC25" s="79" t="s">
        <v>803</v>
      </c>
      <c r="AD25" s="76"/>
      <c r="AE25" s="75"/>
      <c r="AF25" s="79" t="s">
        <v>803</v>
      </c>
      <c r="AG25" s="76"/>
      <c r="AH25" s="75"/>
      <c r="AI25" s="79" t="s">
        <v>803</v>
      </c>
      <c r="AJ25" s="76"/>
      <c r="AK25" s="75"/>
      <c r="AL25" s="79" t="s">
        <v>803</v>
      </c>
      <c r="AM25" s="76"/>
      <c r="AN25" s="75"/>
      <c r="AO25" s="79" t="s">
        <v>803</v>
      </c>
      <c r="AP25" s="76"/>
      <c r="AQ25" s="75"/>
      <c r="AR25" s="79" t="s">
        <v>803</v>
      </c>
      <c r="AS25" s="76"/>
    </row>
    <row r="26" spans="1:45" ht="26.1" customHeight="1" thickBot="1" x14ac:dyDescent="0.2">
      <c r="A26" s="75"/>
      <c r="B26" s="86" t="s">
        <v>802</v>
      </c>
      <c r="C26" s="76"/>
      <c r="D26" s="75"/>
      <c r="E26" s="86" t="s">
        <v>802</v>
      </c>
      <c r="F26" s="76"/>
      <c r="G26" s="75"/>
      <c r="H26" s="86" t="s">
        <v>802</v>
      </c>
      <c r="I26" s="76"/>
      <c r="J26" s="75"/>
      <c r="K26" s="86" t="s">
        <v>802</v>
      </c>
      <c r="L26" s="76"/>
      <c r="M26" s="75"/>
      <c r="N26" s="86" t="s">
        <v>802</v>
      </c>
      <c r="O26" s="76"/>
      <c r="P26" s="75"/>
      <c r="Q26" s="86" t="s">
        <v>802</v>
      </c>
      <c r="R26" s="76"/>
      <c r="S26" s="75"/>
      <c r="T26" s="86" t="s">
        <v>802</v>
      </c>
      <c r="U26" s="76"/>
      <c r="V26" s="75"/>
      <c r="W26" s="86" t="s">
        <v>802</v>
      </c>
      <c r="X26" s="76"/>
      <c r="Y26" s="75"/>
      <c r="Z26" s="86" t="s">
        <v>802</v>
      </c>
      <c r="AA26" s="76"/>
      <c r="AB26" s="75"/>
      <c r="AC26" s="86" t="s">
        <v>802</v>
      </c>
      <c r="AD26" s="76"/>
      <c r="AE26" s="75"/>
      <c r="AF26" s="86" t="s">
        <v>802</v>
      </c>
      <c r="AG26" s="76"/>
      <c r="AH26" s="75"/>
      <c r="AI26" s="86" t="s">
        <v>802</v>
      </c>
      <c r="AJ26" s="76"/>
      <c r="AK26" s="75"/>
      <c r="AL26" s="86" t="s">
        <v>802</v>
      </c>
      <c r="AM26" s="76"/>
      <c r="AN26" s="75"/>
      <c r="AO26" s="86" t="s">
        <v>802</v>
      </c>
      <c r="AP26" s="76"/>
      <c r="AQ26" s="75"/>
      <c r="AR26" s="86" t="s">
        <v>802</v>
      </c>
      <c r="AS26" s="76"/>
    </row>
    <row r="27" spans="1:45" ht="13.5" customHeight="1" thickBot="1" x14ac:dyDescent="0.2">
      <c r="A27" s="75"/>
      <c r="B27" s="87"/>
      <c r="C27" s="76"/>
      <c r="D27" s="75"/>
      <c r="E27" s="87"/>
      <c r="F27" s="76"/>
      <c r="G27" s="75"/>
      <c r="H27" s="87"/>
      <c r="I27" s="76"/>
      <c r="J27" s="75"/>
      <c r="K27" s="87"/>
      <c r="L27" s="76"/>
      <c r="M27" s="75"/>
      <c r="N27" s="87"/>
      <c r="O27" s="76"/>
      <c r="P27" s="75"/>
      <c r="Q27" s="87"/>
      <c r="R27" s="76"/>
      <c r="S27" s="75"/>
      <c r="T27" s="87"/>
      <c r="U27" s="76"/>
      <c r="V27" s="75"/>
      <c r="W27" s="87"/>
      <c r="X27" s="76"/>
      <c r="Y27" s="75"/>
      <c r="Z27" s="87"/>
      <c r="AA27" s="76"/>
      <c r="AB27" s="75"/>
      <c r="AC27" s="87"/>
      <c r="AD27" s="76"/>
      <c r="AE27" s="75"/>
      <c r="AF27" s="87"/>
      <c r="AG27" s="76"/>
      <c r="AH27" s="75"/>
      <c r="AI27" s="87"/>
      <c r="AJ27" s="76"/>
      <c r="AK27" s="75"/>
      <c r="AL27" s="87"/>
      <c r="AM27" s="76"/>
      <c r="AN27" s="75"/>
      <c r="AO27" s="87"/>
      <c r="AP27" s="76"/>
      <c r="AQ27" s="75"/>
      <c r="AR27" s="87"/>
      <c r="AS27" s="76"/>
    </row>
    <row r="28" spans="1:45" ht="23.25" customHeight="1" x14ac:dyDescent="0.15">
      <c r="A28" s="75"/>
      <c r="B28" s="80"/>
      <c r="C28" s="76"/>
      <c r="D28" s="75"/>
      <c r="E28" s="80"/>
      <c r="F28" s="76"/>
      <c r="G28" s="75"/>
      <c r="H28" s="80"/>
      <c r="I28" s="76"/>
      <c r="J28" s="75"/>
      <c r="K28" s="80"/>
      <c r="L28" s="76"/>
      <c r="M28" s="75"/>
      <c r="N28" s="80"/>
      <c r="O28" s="76"/>
      <c r="P28" s="75"/>
      <c r="Q28" s="80"/>
      <c r="R28" s="76"/>
      <c r="S28" s="75"/>
      <c r="T28" s="80"/>
      <c r="U28" s="76"/>
      <c r="V28" s="75"/>
      <c r="W28" s="80"/>
      <c r="X28" s="76"/>
      <c r="Y28" s="75"/>
      <c r="Z28" s="80"/>
      <c r="AA28" s="76"/>
      <c r="AB28" s="75"/>
      <c r="AC28" s="80"/>
      <c r="AD28" s="76"/>
      <c r="AE28" s="75"/>
      <c r="AF28" s="80"/>
      <c r="AG28" s="76"/>
      <c r="AH28" s="75"/>
      <c r="AI28" s="80"/>
      <c r="AJ28" s="76"/>
      <c r="AK28" s="75"/>
      <c r="AL28" s="80"/>
      <c r="AM28" s="76"/>
      <c r="AN28" s="75"/>
      <c r="AO28" s="80"/>
      <c r="AP28" s="76"/>
      <c r="AQ28" s="75"/>
      <c r="AR28" s="80"/>
      <c r="AS28" s="76"/>
    </row>
  </sheetData>
  <protectedRanges>
    <protectedRange sqref="AI27:AJ28 AP18 AJ18:AJ26 AD18 X18:X26 R18 L18:L26 F18 E18:E27 K18 Q18:Q27 W18 AC18:AC27 AI18 AO18:AO27 H29:H667 N29:N667 T29:T667 Z29:Z667 AF29:AF667 AL29:AL667 AR29:AR667 E29:E667 K29:K667 Q29:Q667 W29:W667 AC29:AC667 AI29:AI667 AO29:AO667 AO27:AP28 E27:F28 K27:L28 Q27:R28 W27:X28 AC27:AD28 A3:C14 E3:F14 H3:I14 K3:L14 N3:O14 Q3:R14 T3:U14 W3:X14 Z3:AA14 AC3:AD14 AF3:AG14 AI3:AJ14 AL3:AM14 AO3:AP14 AR3:AS14 E17:F17 K17:L17 Q17:R17 W17:X17 AC17:AD17 AI17:AJ17 AO17:AP17 AP20:AP26 AD20:AD26 R20:R26 F20:F26 K20:K27 W20:W27 AI20:AI27 A17:C667 E19:F19 H17:I28 K19:L19 N17:O28 Q19:R19 T17:U28 W19:X19 Z17:AA28 AC19:AD19 AF17:AG28 AI19:AJ19 AL17:AM28 AO19:AP19 AR17:AS28" name="分類"/>
    <protectedRange sqref="F29:F667" name="小分類名称"/>
    <protectedRange sqref="G29:G667" name="適用種別"/>
    <protectedRange sqref="I29:I667" name="簿冊名"/>
    <protectedRange sqref="J29:J667" name="冊数"/>
    <protectedRange sqref="M34:M667" name="廃棄日･備考"/>
  </protectedRanges>
  <phoneticPr fontId="2"/>
  <pageMargins left="0" right="0" top="0" bottom="0" header="0.51181102362204722" footer="0.51181102362204722"/>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37"/>
  <sheetViews>
    <sheetView workbookViewId="0">
      <selection activeCell="L4" sqref="L4"/>
    </sheetView>
  </sheetViews>
  <sheetFormatPr defaultRowHeight="13.5" x14ac:dyDescent="0.15"/>
  <cols>
    <col min="1" max="1" width="3" customWidth="1"/>
    <col min="2" max="2" width="4" customWidth="1"/>
    <col min="3" max="3" width="11.75" customWidth="1"/>
    <col min="4" max="4" width="3.375" customWidth="1"/>
    <col min="5" max="5" width="4" customWidth="1"/>
    <col min="6" max="6" width="11.375" customWidth="1"/>
    <col min="7" max="7" width="3.625" customWidth="1"/>
    <col min="8" max="8" width="3.75" customWidth="1"/>
    <col min="9" max="9" width="11.75" customWidth="1"/>
    <col min="10" max="10" width="3.375" customWidth="1"/>
    <col min="11" max="11" width="4" customWidth="1"/>
    <col min="12" max="12" width="11.75" customWidth="1"/>
  </cols>
  <sheetData>
    <row r="2" spans="2:12" ht="18.75" x14ac:dyDescent="0.15">
      <c r="B2" s="104" t="s">
        <v>967</v>
      </c>
    </row>
    <row r="4" spans="2:12" ht="19.5" customHeight="1" x14ac:dyDescent="0.15">
      <c r="B4" s="134" t="s">
        <v>968</v>
      </c>
      <c r="C4" s="135" t="s">
        <v>969</v>
      </c>
      <c r="D4" s="135"/>
      <c r="E4" s="136" t="s">
        <v>954</v>
      </c>
      <c r="F4" s="38" t="s">
        <v>953</v>
      </c>
      <c r="G4" s="137"/>
      <c r="H4" s="136" t="s">
        <v>955</v>
      </c>
      <c r="I4" s="38" t="s">
        <v>956</v>
      </c>
      <c r="J4" s="137"/>
      <c r="K4" s="136" t="s">
        <v>966</v>
      </c>
      <c r="L4" s="38" t="s">
        <v>962</v>
      </c>
    </row>
    <row r="5" spans="2:12" ht="6" customHeight="1" x14ac:dyDescent="0.15">
      <c r="B5" s="135"/>
      <c r="C5" s="135"/>
      <c r="D5" s="135"/>
      <c r="E5" s="136"/>
      <c r="F5" s="38"/>
      <c r="G5" s="137"/>
      <c r="H5" s="136"/>
      <c r="I5" s="38"/>
      <c r="J5" s="137"/>
      <c r="K5" s="136"/>
      <c r="L5" s="38"/>
    </row>
    <row r="6" spans="2:12" ht="19.5" customHeight="1" x14ac:dyDescent="0.15">
      <c r="B6" s="135">
        <v>1</v>
      </c>
      <c r="C6" s="135" t="s">
        <v>978</v>
      </c>
      <c r="D6" s="135"/>
      <c r="E6" s="38">
        <v>11</v>
      </c>
      <c r="F6" s="38" t="s">
        <v>950</v>
      </c>
      <c r="G6" s="137"/>
      <c r="H6" s="38">
        <v>21</v>
      </c>
      <c r="I6" s="38" t="s">
        <v>957</v>
      </c>
      <c r="J6" s="137"/>
      <c r="K6" s="38">
        <v>31</v>
      </c>
      <c r="L6" s="38" t="s">
        <v>963</v>
      </c>
    </row>
    <row r="7" spans="2:12" ht="19.5" customHeight="1" x14ac:dyDescent="0.15">
      <c r="B7" s="135">
        <v>2</v>
      </c>
      <c r="C7" s="135" t="s">
        <v>977</v>
      </c>
      <c r="D7" s="135"/>
      <c r="E7" s="38">
        <v>12</v>
      </c>
      <c r="F7" s="38" t="s">
        <v>951</v>
      </c>
      <c r="G7" s="137"/>
      <c r="H7" s="38">
        <v>22</v>
      </c>
      <c r="I7" s="38" t="s">
        <v>958</v>
      </c>
      <c r="J7" s="137"/>
      <c r="K7" s="38">
        <v>32</v>
      </c>
      <c r="L7" s="38" t="s">
        <v>964</v>
      </c>
    </row>
    <row r="8" spans="2:12" ht="19.5" customHeight="1" x14ac:dyDescent="0.15">
      <c r="B8" s="135">
        <v>3</v>
      </c>
      <c r="C8" s="135" t="s">
        <v>1317</v>
      </c>
      <c r="D8" s="135"/>
      <c r="E8" s="38">
        <v>13</v>
      </c>
      <c r="F8" s="38" t="s">
        <v>972</v>
      </c>
      <c r="G8" s="137"/>
      <c r="H8" s="38">
        <v>23</v>
      </c>
      <c r="I8" s="38" t="s">
        <v>959</v>
      </c>
      <c r="J8" s="137"/>
      <c r="K8" s="38">
        <v>33</v>
      </c>
      <c r="L8" s="38" t="s">
        <v>965</v>
      </c>
    </row>
    <row r="9" spans="2:12" ht="19.5" customHeight="1" x14ac:dyDescent="0.15">
      <c r="B9" s="135">
        <v>4</v>
      </c>
      <c r="C9" s="135"/>
      <c r="D9" s="135"/>
      <c r="E9" s="38">
        <v>14</v>
      </c>
      <c r="F9" s="38" t="s">
        <v>971</v>
      </c>
      <c r="G9" s="137"/>
      <c r="H9" s="38">
        <v>24</v>
      </c>
      <c r="I9" s="38" t="s">
        <v>960</v>
      </c>
      <c r="J9" s="137"/>
      <c r="K9" s="38">
        <v>34</v>
      </c>
      <c r="L9" s="38" t="s">
        <v>979</v>
      </c>
    </row>
    <row r="10" spans="2:12" ht="19.5" customHeight="1" x14ac:dyDescent="0.15">
      <c r="B10" s="135">
        <v>5</v>
      </c>
      <c r="C10" s="135"/>
      <c r="D10" s="135"/>
      <c r="E10" s="38">
        <v>15</v>
      </c>
      <c r="F10" s="38" t="s">
        <v>973</v>
      </c>
      <c r="G10" s="137"/>
      <c r="H10" s="38">
        <v>25</v>
      </c>
      <c r="I10" s="38" t="s">
        <v>974</v>
      </c>
      <c r="J10" s="137"/>
      <c r="K10" s="38">
        <v>35</v>
      </c>
      <c r="L10" s="38" t="s">
        <v>1318</v>
      </c>
    </row>
    <row r="11" spans="2:12" ht="19.5" customHeight="1" x14ac:dyDescent="0.15">
      <c r="B11" s="135"/>
      <c r="C11" s="135"/>
      <c r="D11" s="135"/>
      <c r="E11" s="38">
        <v>16</v>
      </c>
      <c r="F11" s="38" t="s">
        <v>1311</v>
      </c>
      <c r="G11" s="137"/>
      <c r="H11" s="38">
        <v>26</v>
      </c>
      <c r="I11" s="38" t="s">
        <v>975</v>
      </c>
      <c r="J11" s="137"/>
      <c r="K11" s="38">
        <v>36</v>
      </c>
      <c r="L11" s="38"/>
    </row>
    <row r="12" spans="2:12" ht="19.5" customHeight="1" x14ac:dyDescent="0.15">
      <c r="B12" s="135"/>
      <c r="C12" s="135"/>
      <c r="D12" s="135"/>
      <c r="E12" s="38">
        <v>17</v>
      </c>
      <c r="F12" s="38"/>
      <c r="G12" s="137"/>
      <c r="H12" s="38">
        <v>27</v>
      </c>
      <c r="I12" s="38" t="s">
        <v>980</v>
      </c>
      <c r="J12" s="137"/>
      <c r="K12" s="38">
        <v>37</v>
      </c>
      <c r="L12" s="38"/>
    </row>
    <row r="13" spans="2:12" ht="19.5" customHeight="1" x14ac:dyDescent="0.15">
      <c r="B13" s="135"/>
      <c r="C13" s="135"/>
      <c r="D13" s="135"/>
      <c r="E13" s="38">
        <v>18</v>
      </c>
      <c r="F13" s="38"/>
      <c r="G13" s="137"/>
      <c r="H13" s="38">
        <v>28</v>
      </c>
      <c r="I13" s="38" t="s">
        <v>981</v>
      </c>
      <c r="J13" s="137"/>
      <c r="K13" s="38">
        <v>38</v>
      </c>
      <c r="L13" s="38"/>
    </row>
    <row r="14" spans="2:12" ht="19.5" customHeight="1" x14ac:dyDescent="0.15">
      <c r="B14" s="135"/>
      <c r="C14" s="135"/>
      <c r="D14" s="135"/>
      <c r="E14" s="38">
        <v>19</v>
      </c>
      <c r="F14" s="38" t="s">
        <v>976</v>
      </c>
      <c r="G14" s="137"/>
      <c r="H14" s="38">
        <v>29</v>
      </c>
      <c r="I14" s="38" t="s">
        <v>976</v>
      </c>
      <c r="J14" s="137"/>
      <c r="K14" s="38">
        <v>39</v>
      </c>
      <c r="L14" s="38" t="s">
        <v>976</v>
      </c>
    </row>
    <row r="15" spans="2:12" ht="19.5" customHeight="1" x14ac:dyDescent="0.15">
      <c r="B15" s="135"/>
      <c r="C15" s="135"/>
      <c r="D15" s="135"/>
      <c r="E15" s="38">
        <v>20</v>
      </c>
      <c r="F15" s="38"/>
      <c r="G15" s="137"/>
      <c r="H15" s="38">
        <v>30</v>
      </c>
      <c r="I15" s="137"/>
      <c r="J15" s="137"/>
      <c r="K15" s="38">
        <v>40</v>
      </c>
      <c r="L15" s="38"/>
    </row>
    <row r="16" spans="2:12" x14ac:dyDescent="0.15">
      <c r="B16" s="133"/>
      <c r="C16" s="14"/>
    </row>
    <row r="17" spans="2:3" x14ac:dyDescent="0.15">
      <c r="B17" s="14"/>
      <c r="C17" s="14"/>
    </row>
    <row r="18" spans="2:3" x14ac:dyDescent="0.15">
      <c r="B18" s="14"/>
      <c r="C18" s="14"/>
    </row>
    <row r="19" spans="2:3" x14ac:dyDescent="0.15">
      <c r="B19" s="14"/>
      <c r="C19" s="14"/>
    </row>
    <row r="20" spans="2:3" x14ac:dyDescent="0.15">
      <c r="B20" s="14"/>
      <c r="C20" s="14"/>
    </row>
    <row r="21" spans="2:3" x14ac:dyDescent="0.15">
      <c r="B21" s="14"/>
      <c r="C21" s="14"/>
    </row>
    <row r="22" spans="2:3" x14ac:dyDescent="0.15">
      <c r="B22" s="14"/>
      <c r="C22" s="14"/>
    </row>
    <row r="23" spans="2:3" x14ac:dyDescent="0.15">
      <c r="B23" s="14"/>
      <c r="C23" s="14"/>
    </row>
    <row r="24" spans="2:3" x14ac:dyDescent="0.15">
      <c r="B24" s="14"/>
      <c r="C24" s="14"/>
    </row>
    <row r="25" spans="2:3" x14ac:dyDescent="0.15">
      <c r="B25" s="14"/>
      <c r="C25" s="14"/>
    </row>
    <row r="26" spans="2:3" x14ac:dyDescent="0.15">
      <c r="B26" s="14"/>
      <c r="C26" s="14"/>
    </row>
    <row r="27" spans="2:3" x14ac:dyDescent="0.15">
      <c r="B27" s="14"/>
      <c r="C27" s="14"/>
    </row>
    <row r="28" spans="2:3" x14ac:dyDescent="0.15">
      <c r="B28" s="14"/>
      <c r="C28" s="14"/>
    </row>
    <row r="29" spans="2:3" x14ac:dyDescent="0.15">
      <c r="B29" s="133"/>
      <c r="C29" s="14"/>
    </row>
    <row r="30" spans="2:3" x14ac:dyDescent="0.15">
      <c r="B30" s="14"/>
      <c r="C30" s="14"/>
    </row>
    <row r="31" spans="2:3" x14ac:dyDescent="0.15">
      <c r="B31" s="14"/>
      <c r="C31" s="14"/>
    </row>
    <row r="32" spans="2:3" x14ac:dyDescent="0.15">
      <c r="B32" s="14"/>
      <c r="C32" s="14"/>
    </row>
    <row r="33" spans="2:3" x14ac:dyDescent="0.15">
      <c r="B33" s="14"/>
      <c r="C33" s="14"/>
    </row>
    <row r="34" spans="2:3" x14ac:dyDescent="0.15">
      <c r="B34" s="14"/>
      <c r="C34" s="14"/>
    </row>
    <row r="35" spans="2:3" x14ac:dyDescent="0.15">
      <c r="B35" s="14"/>
      <c r="C35" s="14"/>
    </row>
    <row r="36" spans="2:3" x14ac:dyDescent="0.15">
      <c r="B36" s="14"/>
      <c r="C36" s="14"/>
    </row>
    <row r="37" spans="2:3" x14ac:dyDescent="0.15">
      <c r="B37" s="14"/>
      <c r="C37" s="14"/>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R7文書管理台帳 (工事関係)</vt:lpstr>
      <vt:lpstr>R7文書管理台帳 (工事以外) </vt:lpstr>
      <vt:lpstr>入力例</vt:lpstr>
      <vt:lpstr>分類 (2)</vt:lpstr>
      <vt:lpstr>Sheet1</vt:lpstr>
      <vt:lpstr>区分</vt:lpstr>
      <vt:lpstr>'R7文書管理台帳 (工事以外) '!Print_Area</vt:lpstr>
      <vt:lpstr>'R7文書管理台帳 (工事関係)'!Print_Area</vt:lpstr>
      <vt:lpstr>'分類 (2)'!Print_Area</vt:lpstr>
      <vt:lpstr>'R7文書管理台帳 (工事以外) '!Print_Titles</vt:lpstr>
      <vt:lpstr>'R7文書管理台帳 (工事関係)'!Print_Titles</vt:lpstr>
      <vt:lpstr>入力例!Print_Titles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JWS0219</dc:creator>
  <cp:lastModifiedBy>JWS23059</cp:lastModifiedBy>
  <cp:lastPrinted>2025-05-28T07:28:25Z</cp:lastPrinted>
  <dcterms:created xsi:type="dcterms:W3CDTF">2006-06-01T00:44:40Z</dcterms:created>
  <dcterms:modified xsi:type="dcterms:W3CDTF">2025-05-28T07:30:11Z</dcterms:modified>
</cp:coreProperties>
</file>