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E:\Users\jws17163\Desktop\06　経営戦略関係\03　経営比較表・分析表（五泉市）\R4.1.11照会（R2経営比較分析表の分析）\14五泉市\"/>
    </mc:Choice>
  </mc:AlternateContent>
  <xr:revisionPtr revIDLastSave="0" documentId="8_{7BBF5570-09FF-4B60-BACC-9A0DE577C2A3}" xr6:coauthVersionLast="44" xr6:coauthVersionMax="44" xr10:uidLastSave="{00000000-0000-0000-0000-000000000000}"/>
  <workbookProtection workbookAlgorithmName="SHA-512" workbookHashValue="j9oNg9M2Mw4izLdScYgToc9AXNu2m268aA031bJcRXSUNTGvSE1WTnPzXOhqDDwooyXNMnNaK3yIFm1r2ebsHg==" workbookSaltValue="aCM0Zh0c/sA36ooP8jqPng==" workbookSpinCount="100000" lockStructure="1"/>
  <bookViews>
    <workbookView xWindow="-120" yWindow="-120" windowWidth="20730" windowHeight="1131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AT8" i="4" s="1"/>
  <c r="S6" i="5"/>
  <c r="AL8" i="4" s="1"/>
  <c r="R6" i="5"/>
  <c r="AD10" i="4" s="1"/>
  <c r="Q6" i="5"/>
  <c r="W10" i="4" s="1"/>
  <c r="P6" i="5"/>
  <c r="P10" i="4" s="1"/>
  <c r="O6" i="5"/>
  <c r="I10" i="4" s="1"/>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I85" i="4"/>
  <c r="H85" i="4"/>
  <c r="BB10" i="4"/>
  <c r="W8" i="4"/>
  <c r="B6" i="4"/>
</calcChain>
</file>

<file path=xl/sharedStrings.xml><?xml version="1.0" encoding="utf-8"?>
<sst xmlns="http://schemas.openxmlformats.org/spreadsheetml/2006/main" count="320" uniqueCount="117">
  <si>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</si>
  <si>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</si>
  <si>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</si>
  <si>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</si>
  <si>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</si>
  <si>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</si>
  <si>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</si>
  <si>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</si>
  <si>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</si>
  <si>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</si>
  <si>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</si>
  <si>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</si>
  <si>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</si>
  <si>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</si>
  <si>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</si>
  <si>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</si>
  <si>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</si>
  <si>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</si>
  <si>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</si>
  <si>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</si>
  <si>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</si>
  <si>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</si>
  <si>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</si>
  <si>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</si>
  <si>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</si>
  <si>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</si>
  <si>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</si>
  <si>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</si>
  <si>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</si>
  <si>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</si>
  <si>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</si>
  <si>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</si>
  <si>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</si>
  <si>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</si>
  <si>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</si>
  <si>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</si>
  <si>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</si>
  <si>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</si>
  <si>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</si>
  <si>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</si>
  <si>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</si>
  <si>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</si>
  <si>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</si>
  <si>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</si>
  <si>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</si>
  <si>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</si>
  <si>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</si>
  <si>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</si>
  <si>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</si>
  <si>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</si>
  <si>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</si>
  <si>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</si>
  <si>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</si>
  <si>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</si>
  <si>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</si>
  <si>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</si>
  <si>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</si>
  <si>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</si>
  <si>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</si>
  <si>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</si>
  <si>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</si>
  <si>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</si>
  <si>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</si>
  <si>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</si>
  <si>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</si>
  <si>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</si>
  <si>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</si>
  <si>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</si>
  <si>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</si>
  <si>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</si>
  <si>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</si>
  <si>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</si>
  <si>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</si>
  <si>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</si>
  <si>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</si>
  <si>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</si>
  <si>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</si>
  <si>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</si>
  <si>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</si>
  <si>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</si>
  <si>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</si>
  <si>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</si>
  <si>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</si>
  <si>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</si>
  <si>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</si>
  <si>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</si>
  <si>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</si>
  <si>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</si>
  <si>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</si>
  <si>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</si>
  <si>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</si>
  <si>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</si>
  <si>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</si>
  <si>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</si>
  <si>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</si>
  <si>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</si>
  <si>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五泉市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</si>
  <si>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</si>
  <si>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</si>
  <si>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</si>
  <si>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</si>
  <si>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</si>
  <si>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</si>
  <si>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</si>
  <si>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</si>
  <si>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</si>
  <si>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</si>
  <si>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</si>
  <si>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</si>
  <si>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</si>
  <si>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</si>
  <si>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</si>
  <si>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</si>
  <si>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</si>
  <si>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令和2年度は、地方公営企業法適用を移行して初年度になります。
　経常収支比率は収支均衡を保っているものの、今後、人口減少の影響による下水道使用料収入の減少が見込まれるため、下水道施設の適切な維持管理と計画的な更新を図りながら、経営の効率化・健全化に努めます。
　なお、平成29年度から令和10年度までの経営戦略は、公営企業会計に移行したことから、現状と将来の見通しを踏まえて、適切な経営のため見直しを進めてまいります。</t>
    <rPh sb="1" eb="3">
      <t>レイワ</t>
    </rPh>
    <rPh sb="4" eb="5">
      <t>ネン</t>
    </rPh>
    <rPh sb="5" eb="6">
      <t>ド</t>
    </rPh>
    <rPh sb="8" eb="10">
      <t>チホウ</t>
    </rPh>
    <rPh sb="10" eb="12">
      <t>コウエイ</t>
    </rPh>
    <rPh sb="12" eb="14">
      <t>キギョウ</t>
    </rPh>
    <rPh sb="14" eb="15">
      <t>ホウ</t>
    </rPh>
    <rPh sb="15" eb="17">
      <t>テキヨウ</t>
    </rPh>
    <rPh sb="18" eb="20">
      <t>イコウ</t>
    </rPh>
    <rPh sb="22" eb="25">
      <t>ショネンド</t>
    </rPh>
    <rPh sb="54" eb="56">
      <t>コンゴ</t>
    </rPh>
    <rPh sb="57" eb="59">
      <t>ジンコウ</t>
    </rPh>
    <rPh sb="59" eb="61">
      <t>ゲンショウ</t>
    </rPh>
    <rPh sb="62" eb="64">
      <t>エイキョウ</t>
    </rPh>
    <rPh sb="67" eb="70">
      <t>ゲスイドウ</t>
    </rPh>
    <rPh sb="70" eb="73">
      <t>シヨウリョウ</t>
    </rPh>
    <rPh sb="73" eb="75">
      <t>シュウニュウ</t>
    </rPh>
    <rPh sb="76" eb="78">
      <t>ゲンショウ</t>
    </rPh>
    <rPh sb="79" eb="81">
      <t>ミコ</t>
    </rPh>
    <rPh sb="87" eb="89">
      <t>ゲスイ</t>
    </rPh>
    <rPh sb="89" eb="90">
      <t>ドウ</t>
    </rPh>
    <rPh sb="90" eb="92">
      <t>シセツ</t>
    </rPh>
    <rPh sb="93" eb="95">
      <t>テキセツ</t>
    </rPh>
    <rPh sb="96" eb="98">
      <t>イジ</t>
    </rPh>
    <rPh sb="98" eb="100">
      <t>カンリ</t>
    </rPh>
    <rPh sb="101" eb="104">
      <t>ケイカクテキ</t>
    </rPh>
    <rPh sb="105" eb="107">
      <t>コウシン</t>
    </rPh>
    <rPh sb="108" eb="109">
      <t>ハカ</t>
    </rPh>
    <rPh sb="114" eb="116">
      <t>ケイエイ</t>
    </rPh>
    <rPh sb="117" eb="120">
      <t>コウリツカ</t>
    </rPh>
    <rPh sb="121" eb="124">
      <t>ケンゼンカ</t>
    </rPh>
    <rPh sb="125" eb="126">
      <t>ツト</t>
    </rPh>
    <rPh sb="135" eb="137">
      <t>ヘイセイ</t>
    </rPh>
    <rPh sb="139" eb="141">
      <t>ネンド</t>
    </rPh>
    <rPh sb="143" eb="145">
      <t>レイワ</t>
    </rPh>
    <rPh sb="147" eb="148">
      <t>ネン</t>
    </rPh>
    <rPh sb="148" eb="149">
      <t>ド</t>
    </rPh>
    <rPh sb="152" eb="154">
      <t>ケイエイ</t>
    </rPh>
    <rPh sb="154" eb="156">
      <t>センリャク</t>
    </rPh>
    <rPh sb="158" eb="160">
      <t>コウエイ</t>
    </rPh>
    <rPh sb="160" eb="162">
      <t>キギョウ</t>
    </rPh>
    <rPh sb="162" eb="164">
      <t>カイケイ</t>
    </rPh>
    <rPh sb="165" eb="167">
      <t>イコウ</t>
    </rPh>
    <rPh sb="174" eb="176">
      <t>ゲンジョウ</t>
    </rPh>
    <rPh sb="177" eb="179">
      <t>ショウライ</t>
    </rPh>
    <rPh sb="180" eb="182">
      <t>ミトオ</t>
    </rPh>
    <rPh sb="184" eb="185">
      <t>フ</t>
    </rPh>
    <rPh sb="189" eb="191">
      <t>テキセツ</t>
    </rPh>
    <rPh sb="192" eb="194">
      <t>ケイエイ</t>
    </rPh>
    <rPh sb="197" eb="199">
      <t>ミナオ</t>
    </rPh>
    <rPh sb="201" eb="202">
      <t>スス</t>
    </rPh>
    <phoneticPr fontId="4"/>
  </si>
  <si>
    <t>　汚水管渠整備事業は昭和55年から整備してきました。現時点では、標準耐用年数を上回り、安全機能を有していないマンホール鉄蓋の改築更新を実施しています。
　雨水管渠整備事業は布設後50年経過した管路について、定期的に点検(平成30年度実施)を行い、緊急度の高い管路の改築を進めています。
　有形固定資産減価償却率が低い値を示していますが、令和2年度から公営企業会計に移行し減価償却費の累積計算を開始したことによります。
　管渠改善率が管渠老朽化率よりも低い状況になっていますが、｢ストックマネジメント計画｣に基づき、適切な施設管理に努めます。</t>
    <rPh sb="1" eb="3">
      <t>オスイ</t>
    </rPh>
    <rPh sb="3" eb="5">
      <t>カンキョ</t>
    </rPh>
    <rPh sb="5" eb="7">
      <t>セイビ</t>
    </rPh>
    <rPh sb="7" eb="9">
      <t>ジギョウ</t>
    </rPh>
    <rPh sb="10" eb="12">
      <t>ショウワ</t>
    </rPh>
    <rPh sb="14" eb="15">
      <t>ネン</t>
    </rPh>
    <rPh sb="17" eb="19">
      <t>セイビ</t>
    </rPh>
    <rPh sb="26" eb="29">
      <t>ゲンジテン</t>
    </rPh>
    <rPh sb="32" eb="34">
      <t>ヒョウジュン</t>
    </rPh>
    <rPh sb="34" eb="36">
      <t>タイヨウ</t>
    </rPh>
    <rPh sb="36" eb="38">
      <t>ネンスウ</t>
    </rPh>
    <rPh sb="39" eb="41">
      <t>ウワマワ</t>
    </rPh>
    <rPh sb="43" eb="45">
      <t>アンゼン</t>
    </rPh>
    <rPh sb="45" eb="47">
      <t>キノウ</t>
    </rPh>
    <rPh sb="48" eb="49">
      <t>ユウ</t>
    </rPh>
    <rPh sb="59" eb="60">
      <t>テツ</t>
    </rPh>
    <rPh sb="60" eb="61">
      <t>フタ</t>
    </rPh>
    <rPh sb="62" eb="64">
      <t>カイチク</t>
    </rPh>
    <rPh sb="64" eb="66">
      <t>コウシン</t>
    </rPh>
    <rPh sb="67" eb="69">
      <t>ジッシ</t>
    </rPh>
    <rPh sb="77" eb="79">
      <t>ウスイ</t>
    </rPh>
    <rPh sb="79" eb="81">
      <t>カンキョ</t>
    </rPh>
    <rPh sb="81" eb="83">
      <t>セイビ</t>
    </rPh>
    <rPh sb="83" eb="85">
      <t>ジギョウ</t>
    </rPh>
    <rPh sb="86" eb="88">
      <t>フセツ</t>
    </rPh>
    <rPh sb="88" eb="89">
      <t>ゴ</t>
    </rPh>
    <rPh sb="91" eb="92">
      <t>ネン</t>
    </rPh>
    <rPh sb="92" eb="94">
      <t>ケイカ</t>
    </rPh>
    <rPh sb="96" eb="98">
      <t>カンロ</t>
    </rPh>
    <rPh sb="103" eb="105">
      <t>テイキ</t>
    </rPh>
    <rPh sb="105" eb="106">
      <t>テキ</t>
    </rPh>
    <rPh sb="107" eb="109">
      <t>テンケン</t>
    </rPh>
    <rPh sb="110" eb="112">
      <t>ヘイセイ</t>
    </rPh>
    <rPh sb="114" eb="115">
      <t>ネン</t>
    </rPh>
    <rPh sb="115" eb="116">
      <t>ド</t>
    </rPh>
    <rPh sb="116" eb="118">
      <t>ジッシ</t>
    </rPh>
    <rPh sb="120" eb="121">
      <t>オコナ</t>
    </rPh>
    <rPh sb="123" eb="125">
      <t>キンキュウ</t>
    </rPh>
    <rPh sb="125" eb="126">
      <t>ド</t>
    </rPh>
    <rPh sb="127" eb="128">
      <t>タカ</t>
    </rPh>
    <rPh sb="129" eb="131">
      <t>カンロ</t>
    </rPh>
    <rPh sb="132" eb="134">
      <t>カイチク</t>
    </rPh>
    <rPh sb="135" eb="136">
      <t>スス</t>
    </rPh>
    <rPh sb="144" eb="146">
      <t>ユウケイ</t>
    </rPh>
    <rPh sb="146" eb="148">
      <t>コテイ</t>
    </rPh>
    <rPh sb="148" eb="150">
      <t>シサン</t>
    </rPh>
    <rPh sb="150" eb="152">
      <t>ゲンカ</t>
    </rPh>
    <rPh sb="152" eb="154">
      <t>ショウキャク</t>
    </rPh>
    <rPh sb="154" eb="155">
      <t>リツ</t>
    </rPh>
    <rPh sb="156" eb="157">
      <t>ヒク</t>
    </rPh>
    <rPh sb="158" eb="159">
      <t>アタイ</t>
    </rPh>
    <rPh sb="160" eb="161">
      <t>シメ</t>
    </rPh>
    <rPh sb="168" eb="170">
      <t>レイワ</t>
    </rPh>
    <rPh sb="171" eb="173">
      <t>ネンド</t>
    </rPh>
    <rPh sb="175" eb="177">
      <t>コウエイ</t>
    </rPh>
    <rPh sb="177" eb="179">
      <t>キギョウ</t>
    </rPh>
    <rPh sb="179" eb="181">
      <t>カイケイ</t>
    </rPh>
    <rPh sb="182" eb="184">
      <t>イコウ</t>
    </rPh>
    <rPh sb="185" eb="187">
      <t>ゲンカ</t>
    </rPh>
    <rPh sb="187" eb="189">
      <t>ショウキャク</t>
    </rPh>
    <rPh sb="189" eb="190">
      <t>ヒ</t>
    </rPh>
    <rPh sb="191" eb="193">
      <t>ルイセキ</t>
    </rPh>
    <rPh sb="193" eb="195">
      <t>ケイサン</t>
    </rPh>
    <rPh sb="196" eb="198">
      <t>カイシ</t>
    </rPh>
    <rPh sb="210" eb="212">
      <t>カンキョ</t>
    </rPh>
    <rPh sb="212" eb="214">
      <t>カイゼン</t>
    </rPh>
    <rPh sb="214" eb="215">
      <t>リツ</t>
    </rPh>
    <rPh sb="225" eb="226">
      <t>ヒク</t>
    </rPh>
    <rPh sb="227" eb="229">
      <t>ジョウキョウ</t>
    </rPh>
    <rPh sb="249" eb="251">
      <t>ケイカク</t>
    </rPh>
    <rPh sb="253" eb="254">
      <t>モト</t>
    </rPh>
    <rPh sb="257" eb="259">
      <t>テキセツ</t>
    </rPh>
    <rPh sb="260" eb="262">
      <t>シセツ</t>
    </rPh>
    <rPh sb="262" eb="264">
      <t>カンリ</t>
    </rPh>
    <rPh sb="265" eb="266">
      <t>ツト</t>
    </rPh>
    <phoneticPr fontId="4"/>
  </si>
  <si>
    <t>①経常収支比率
　100%を達成しており、使用料収入や一般会計からの繰入金等の収益により維持管理経費等が賄えています。
②累積欠損金比率
　欠損金が生じていないため、0%となっています。
③流動比率
　流動負債には企業債も含まれており、比率は低い状況です。
④企業債残高対事業規模比率
　企業債の残高が多く、類似団体と比較して高い状況となっています。
⑤経費回収率
　類似団体より良好ですが、100%の回収には至っていないため、今後も経営の効率化及び接続率の向上に努めます。
⑥汚水処理原価
　類似団体よりやや低い状況です。
⑦施設利用率
　新潟県所管の新津浄化センターで処理しているため、0%となっています。
⑧水洗化率
　類似団体と比較して低い状況となっています。水質保全の観点から、また、使用料収入の増加を図るため、引き続き接続促進に努めます。　</t>
    <rPh sb="1" eb="3">
      <t>ケイジョウ</t>
    </rPh>
    <rPh sb="3" eb="5">
      <t>シュウシ</t>
    </rPh>
    <rPh sb="5" eb="7">
      <t>ヒリツ</t>
    </rPh>
    <rPh sb="14" eb="16">
      <t>タッセイ</t>
    </rPh>
    <rPh sb="21" eb="24">
      <t>シヨウリョウ</t>
    </rPh>
    <rPh sb="24" eb="26">
      <t>シュウニュウ</t>
    </rPh>
    <rPh sb="27" eb="31">
      <t>イッパンカイケイ</t>
    </rPh>
    <rPh sb="34" eb="36">
      <t>クリイレ</t>
    </rPh>
    <rPh sb="36" eb="37">
      <t>キン</t>
    </rPh>
    <rPh sb="37" eb="38">
      <t>トウ</t>
    </rPh>
    <rPh sb="39" eb="41">
      <t>シュウエキ</t>
    </rPh>
    <rPh sb="44" eb="46">
      <t>イジ</t>
    </rPh>
    <rPh sb="46" eb="48">
      <t>カンリ</t>
    </rPh>
    <rPh sb="48" eb="50">
      <t>ケイヒ</t>
    </rPh>
    <rPh sb="50" eb="51">
      <t>トウ</t>
    </rPh>
    <rPh sb="52" eb="53">
      <t>マカナ</t>
    </rPh>
    <rPh sb="61" eb="63">
      <t>ルイセキ</t>
    </rPh>
    <rPh sb="63" eb="65">
      <t>ケッソン</t>
    </rPh>
    <rPh sb="65" eb="66">
      <t>キン</t>
    </rPh>
    <rPh sb="66" eb="68">
      <t>ヒリツ</t>
    </rPh>
    <rPh sb="95" eb="97">
      <t>リュウドウ</t>
    </rPh>
    <rPh sb="97" eb="99">
      <t>ヒリツ</t>
    </rPh>
    <rPh sb="101" eb="103">
      <t>リュウドウ</t>
    </rPh>
    <rPh sb="103" eb="105">
      <t>フサイ</t>
    </rPh>
    <rPh sb="107" eb="109">
      <t>キギョウ</t>
    </rPh>
    <rPh sb="109" eb="110">
      <t>サイ</t>
    </rPh>
    <rPh sb="111" eb="112">
      <t>フク</t>
    </rPh>
    <rPh sb="118" eb="120">
      <t>ヒリツ</t>
    </rPh>
    <rPh sb="121" eb="122">
      <t>ヒク</t>
    </rPh>
    <rPh sb="123" eb="125">
      <t>ジョウキョウ</t>
    </rPh>
    <rPh sb="130" eb="132">
      <t>キギョウ</t>
    </rPh>
    <rPh sb="132" eb="133">
      <t>サイ</t>
    </rPh>
    <rPh sb="133" eb="135">
      <t>ザンダカ</t>
    </rPh>
    <rPh sb="135" eb="136">
      <t>タイ</t>
    </rPh>
    <rPh sb="136" eb="138">
      <t>ジギョウ</t>
    </rPh>
    <rPh sb="138" eb="140">
      <t>キボ</t>
    </rPh>
    <rPh sb="140" eb="142">
      <t>ヒリツ</t>
    </rPh>
    <rPh sb="144" eb="146">
      <t>キギョウ</t>
    </rPh>
    <rPh sb="146" eb="147">
      <t>サイ</t>
    </rPh>
    <rPh sb="148" eb="150">
      <t>ザンダカ</t>
    </rPh>
    <rPh sb="151" eb="152">
      <t>オオ</t>
    </rPh>
    <rPh sb="154" eb="156">
      <t>ルイジ</t>
    </rPh>
    <rPh sb="156" eb="158">
      <t>ダンタイ</t>
    </rPh>
    <rPh sb="159" eb="161">
      <t>ヒカク</t>
    </rPh>
    <rPh sb="163" eb="164">
      <t>タカ</t>
    </rPh>
    <rPh sb="165" eb="167">
      <t>ジョウキョウ</t>
    </rPh>
    <rPh sb="177" eb="179">
      <t>ケイヒ</t>
    </rPh>
    <rPh sb="179" eb="181">
      <t>カイシュウ</t>
    </rPh>
    <rPh sb="181" eb="182">
      <t>リツ</t>
    </rPh>
    <rPh sb="184" eb="186">
      <t>ルイジ</t>
    </rPh>
    <rPh sb="186" eb="188">
      <t>ダンタイ</t>
    </rPh>
    <rPh sb="190" eb="192">
      <t>リョウコウ</t>
    </rPh>
    <rPh sb="201" eb="203">
      <t>カイシュウ</t>
    </rPh>
    <rPh sb="205" eb="206">
      <t>イタ</t>
    </rPh>
    <rPh sb="239" eb="241">
      <t>オスイ</t>
    </rPh>
    <rPh sb="241" eb="243">
      <t>ショリ</t>
    </rPh>
    <rPh sb="243" eb="245">
      <t>ゲンカ</t>
    </rPh>
    <rPh sb="247" eb="249">
      <t>ルイジ</t>
    </rPh>
    <rPh sb="249" eb="251">
      <t>ダンタイ</t>
    </rPh>
    <rPh sb="255" eb="256">
      <t>ヒク</t>
    </rPh>
    <rPh sb="257" eb="259">
      <t>ジョウキョウ</t>
    </rPh>
    <rPh sb="264" eb="266">
      <t>シセツ</t>
    </rPh>
    <rPh sb="266" eb="268">
      <t>リヨウ</t>
    </rPh>
    <rPh sb="268" eb="269">
      <t>リツ</t>
    </rPh>
    <rPh sb="271" eb="274">
      <t>ニイガタケン</t>
    </rPh>
    <rPh sb="274" eb="276">
      <t>ショカン</t>
    </rPh>
    <rPh sb="277" eb="279">
      <t>ニイツ</t>
    </rPh>
    <rPh sb="279" eb="281">
      <t>ジョウカ</t>
    </rPh>
    <rPh sb="286" eb="288">
      <t>ショリ</t>
    </rPh>
    <rPh sb="307" eb="310">
      <t>スイセンカ</t>
    </rPh>
    <rPh sb="310" eb="311">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</si>
</sst>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0.05</c:v>
                </c:pt>
              </c:numCache>
            </c:numRef>
          </c:val>
          <c:extLst>
            <c:ext xmlns:c16="http://schemas.microsoft.com/office/drawing/2014/chart" uri="{C3380CC4-5D6E-409C-BE32-E72D297353CC}">
              <c16:uniqueId val="{00000000-A1EE-4E0C-AEE1-6F1506056FB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0.15</c:v>
                </c:pt>
              </c:numCache>
            </c:numRef>
          </c:val>
          <c:smooth val="0"/>
          <c:extLst>
            <c:ext xmlns:c16="http://schemas.microsoft.com/office/drawing/2014/chart" uri="{C3380CC4-5D6E-409C-BE32-E72D297353CC}">
              <c16:uniqueId val="{00000001-A1EE-4E0C-AEE1-6F1506056FB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103.35</c:v>
                </c:pt>
              </c:numCache>
            </c:numRef>
          </c:val>
          <c:extLst>
            <c:ext xmlns:c16="http://schemas.microsoft.com/office/drawing/2014/chart" uri="{C3380CC4-5D6E-409C-BE32-E72D297353CC}">
              <c16:uniqueId val="{00000000-27E4-49D7-815D-FB0EB44359D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106.5</c:v>
                </c:pt>
              </c:numCache>
            </c:numRef>
          </c:val>
          <c:smooth val="0"/>
          <c:extLst>
            <c:ext xmlns:c16="http://schemas.microsoft.com/office/drawing/2014/chart" uri="{C3380CC4-5D6E-409C-BE32-E72D297353CC}">
              <c16:uniqueId val="{00000001-27E4-49D7-815D-FB0EB44359D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3.22</c:v>
                </c:pt>
              </c:numCache>
            </c:numRef>
          </c:val>
          <c:extLst>
            <c:ext xmlns:c16="http://schemas.microsoft.com/office/drawing/2014/chart" uri="{C3380CC4-5D6E-409C-BE32-E72D297353CC}">
              <c16:uniqueId val="{00000000-DDF1-4EC3-89AF-4AB0EE1AAB2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20.78</c:v>
                </c:pt>
              </c:numCache>
            </c:numRef>
          </c:val>
          <c:smooth val="0"/>
          <c:extLst>
            <c:ext xmlns:c16="http://schemas.microsoft.com/office/drawing/2014/chart" uri="{C3380CC4-5D6E-409C-BE32-E72D297353CC}">
              <c16:uniqueId val="{00000001-DDF1-4EC3-89AF-4AB0EE1AAB2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1</c:v>
                </c:pt>
              </c:numCache>
            </c:numRef>
          </c:val>
          <c:extLst>
            <c:ext xmlns:c16="http://schemas.microsoft.com/office/drawing/2014/chart" uri="{C3380CC4-5D6E-409C-BE32-E72D297353CC}">
              <c16:uniqueId val="{00000000-2C32-41FD-A63E-79BED3F9197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1.34</c:v>
                </c:pt>
              </c:numCache>
            </c:numRef>
          </c:val>
          <c:smooth val="0"/>
          <c:extLst>
            <c:ext xmlns:c16="http://schemas.microsoft.com/office/drawing/2014/chart" uri="{C3380CC4-5D6E-409C-BE32-E72D297353CC}">
              <c16:uniqueId val="{00000001-2C32-41FD-A63E-79BED3F9197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9BC-4C0E-B7DC-149E4262924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18.36</c:v>
                </c:pt>
              </c:numCache>
            </c:numRef>
          </c:val>
          <c:smooth val="0"/>
          <c:extLst>
            <c:ext xmlns:c16="http://schemas.microsoft.com/office/drawing/2014/chart" uri="{C3380CC4-5D6E-409C-BE32-E72D297353CC}">
              <c16:uniqueId val="{00000001-99BC-4C0E-B7DC-149E4262924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7.48</c:v>
                </c:pt>
              </c:numCache>
            </c:numRef>
          </c:val>
          <c:extLst>
            <c:ext xmlns:c16="http://schemas.microsoft.com/office/drawing/2014/chart" uri="{C3380CC4-5D6E-409C-BE32-E72D297353CC}">
              <c16:uniqueId val="{00000000-742B-4524-A4B3-D4F931B15DA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55.6</c:v>
                </c:pt>
              </c:numCache>
            </c:numRef>
          </c:val>
          <c:smooth val="0"/>
          <c:extLst>
            <c:ext xmlns:c16="http://schemas.microsoft.com/office/drawing/2014/chart" uri="{C3380CC4-5D6E-409C-BE32-E72D297353CC}">
              <c16:uniqueId val="{00000001-742B-4524-A4B3-D4F931B15DA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3113.38</c:v>
                </c:pt>
              </c:numCache>
            </c:numRef>
          </c:val>
          <c:extLst>
            <c:ext xmlns:c16="http://schemas.microsoft.com/office/drawing/2014/chart" uri="{C3380CC4-5D6E-409C-BE32-E72D297353CC}">
              <c16:uniqueId val="{00000000-90AF-4FC3-856A-B5FBCBFE746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789.08</c:v>
                </c:pt>
              </c:numCache>
            </c:numRef>
          </c:val>
          <c:smooth val="0"/>
          <c:extLst>
            <c:ext xmlns:c16="http://schemas.microsoft.com/office/drawing/2014/chart" uri="{C3380CC4-5D6E-409C-BE32-E72D297353CC}">
              <c16:uniqueId val="{00000001-90AF-4FC3-856A-B5FBCBFE746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92.91</c:v>
                </c:pt>
              </c:numCache>
            </c:numRef>
          </c:val>
          <c:extLst>
            <c:ext xmlns:c16="http://schemas.microsoft.com/office/drawing/2014/chart" uri="{C3380CC4-5D6E-409C-BE32-E72D297353CC}">
              <c16:uniqueId val="{00000000-2C88-4517-B4F1-87010AC6D20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88.25</c:v>
                </c:pt>
              </c:numCache>
            </c:numRef>
          </c:val>
          <c:smooth val="0"/>
          <c:extLst>
            <c:ext xmlns:c16="http://schemas.microsoft.com/office/drawing/2014/chart" uri="{C3380CC4-5D6E-409C-BE32-E72D297353CC}">
              <c16:uniqueId val="{00000001-2C88-4517-B4F1-87010AC6D20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150.97</c:v>
                </c:pt>
              </c:numCache>
            </c:numRef>
          </c:val>
          <c:extLst>
            <c:ext xmlns:c16="http://schemas.microsoft.com/office/drawing/2014/chart" uri="{C3380CC4-5D6E-409C-BE32-E72D297353CC}">
              <c16:uniqueId val="{00000000-3211-4A03-BF73-8B9874AE1FC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176.37</c:v>
                </c:pt>
              </c:numCache>
            </c:numRef>
          </c:val>
          <c:smooth val="0"/>
          <c:extLst>
            <c:ext xmlns:c16="http://schemas.microsoft.com/office/drawing/2014/chart" uri="{C3380CC4-5D6E-409C-BE32-E72D297353CC}">
              <c16:uniqueId val="{00000001-3211-4A03-BF73-8B9874AE1FC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A8-4E76-B0F3-7A1028B1E08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56.72</c:v>
                </c:pt>
              </c:numCache>
            </c:numRef>
          </c:val>
          <c:smooth val="0"/>
          <c:extLst>
            <c:ext xmlns:c16="http://schemas.microsoft.com/office/drawing/2014/chart" uri="{C3380CC4-5D6E-409C-BE32-E72D297353CC}">
              <c16:uniqueId val="{00000001-F4A8-4E76-B0F3-7A1028B1E08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77.73</c:v>
                </c:pt>
              </c:numCache>
            </c:numRef>
          </c:val>
          <c:extLst>
            <c:ext xmlns:c16="http://schemas.microsoft.com/office/drawing/2014/chart" uri="{C3380CC4-5D6E-409C-BE32-E72D297353CC}">
              <c16:uniqueId val="{00000000-E641-4E04-8A2E-00186758E36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90.72</c:v>
                </c:pt>
              </c:numCache>
            </c:numRef>
          </c:val>
          <c:smooth val="0"/>
          <c:extLst>
            <c:ext xmlns:c16="http://schemas.microsoft.com/office/drawing/2014/chart" uri="{C3380CC4-5D6E-409C-BE32-E72D297353CC}">
              <c16:uniqueId val="{00000001-E641-4E04-8A2E-00186758E36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Z16"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新潟県　五泉市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Cc1</v>
      </c>
      <c r="X8" s="49"/>
      <c r="Y8" s="49"/>
      <c r="Z8" s="49"/>
      <c r="AA8" s="49"/>
      <c r="AB8" s="49"/>
      <c r="AC8" s="49"/>
      <c r="AD8" s="50" t="str">
        <f>データ!$M$6</f>
        <v>非設置</v>
      </c>
      <c r="AE8" s="50"/>
      <c r="AF8" s="50"/>
      <c r="AG8" s="50"/>
      <c r="AH8" s="50"/>
      <c r="AI8" s="50"/>
      <c r="AJ8" s="50"/>
      <c r="AK8" s="3"/>
      <c r="AL8" s="51">
        <f>データ!S6</f>
        <v>48906</v>
      </c>
      <c r="AM8" s="51"/>
      <c r="AN8" s="51"/>
      <c r="AO8" s="51"/>
      <c r="AP8" s="51"/>
      <c r="AQ8" s="51"/>
      <c r="AR8" s="51"/>
      <c r="AS8" s="51"/>
      <c r="AT8" s="46">
        <f>データ!T6</f>
        <v>351.91</v>
      </c>
      <c r="AU8" s="46"/>
      <c r="AV8" s="46"/>
      <c r="AW8" s="46"/>
      <c r="AX8" s="46"/>
      <c r="AY8" s="46"/>
      <c r="AZ8" s="46"/>
      <c r="BA8" s="46"/>
      <c r="BB8" s="46">
        <f>データ!U6</f>
        <v>138.97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49.42</v>
      </c>
      <c r="J10" s="46"/>
      <c r="K10" s="46"/>
      <c r="L10" s="46"/>
      <c r="M10" s="46"/>
      <c r="N10" s="46"/>
      <c r="O10" s="46"/>
      <c r="P10" s="46">
        <f>データ!P6</f>
        <v>60.8</v>
      </c>
      <c r="Q10" s="46"/>
      <c r="R10" s="46"/>
      <c r="S10" s="46"/>
      <c r="T10" s="46"/>
      <c r="U10" s="46"/>
      <c r="V10" s="46"/>
      <c r="W10" s="46">
        <f>データ!Q6</f>
        <v>91.19</v>
      </c>
      <c r="X10" s="46"/>
      <c r="Y10" s="46"/>
      <c r="Z10" s="46"/>
      <c r="AA10" s="46"/>
      <c r="AB10" s="46"/>
      <c r="AC10" s="46"/>
      <c r="AD10" s="51">
        <f>データ!R6</f>
        <v>2860</v>
      </c>
      <c r="AE10" s="51"/>
      <c r="AF10" s="51"/>
      <c r="AG10" s="51"/>
      <c r="AH10" s="51"/>
      <c r="AI10" s="51"/>
      <c r="AJ10" s="51"/>
      <c r="AK10" s="2"/>
      <c r="AL10" s="51">
        <f>データ!V6</f>
        <v>29557</v>
      </c>
      <c r="AM10" s="51"/>
      <c r="AN10" s="51"/>
      <c r="AO10" s="51"/>
      <c r="AP10" s="51"/>
      <c r="AQ10" s="51"/>
      <c r="AR10" s="51"/>
      <c r="AS10" s="51"/>
      <c r="AT10" s="46">
        <f>データ!W6</f>
        <v>8.4</v>
      </c>
      <c r="AU10" s="46"/>
      <c r="AV10" s="46"/>
      <c r="AW10" s="46"/>
      <c r="AX10" s="46"/>
      <c r="AY10" s="46"/>
      <c r="AZ10" s="46"/>
      <c r="BA10" s="46"/>
      <c r="BB10" s="46">
        <f>データ!X6</f>
        <v>3518.69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R9PCoF3nY4rvcdMqNjKgqD6KaMn/AdmmDf9xYBZjJHoGGXcZ5clborl8kEBgdCThT27Q07xxVCOfUb4jrMlIGg==" saltValue="EANF1bPDI+vTij2ijGnHf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152188</v>
      </c>
      <c r="D6" s="33">
        <f t="shared" si="3"/>
        <v>46</v>
      </c>
      <c r="E6" s="33">
        <f t="shared" si="3"/>
        <v>17</v>
      </c>
      <c r="F6" s="33">
        <f t="shared" si="3"/>
        <v>1</v>
      </c>
      <c r="G6" s="33">
        <f t="shared" si="3"/>
        <v>0</v>
      </c>
      <c r="H6" s="33" t="str">
        <f t="shared" si="3"/>
        <v>新潟県　五泉市</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49.42</v>
      </c>
      <c r="P6" s="34">
        <f t="shared" si="3"/>
        <v>60.8</v>
      </c>
      <c r="Q6" s="34">
        <f t="shared" si="3"/>
        <v>91.19</v>
      </c>
      <c r="R6" s="34">
        <f t="shared" si="3"/>
        <v>2860</v>
      </c>
      <c r="S6" s="34">
        <f t="shared" si="3"/>
        <v>48906</v>
      </c>
      <c r="T6" s="34">
        <f t="shared" si="3"/>
        <v>351.91</v>
      </c>
      <c r="U6" s="34">
        <f t="shared" si="3"/>
        <v>138.97</v>
      </c>
      <c r="V6" s="34">
        <f t="shared" si="3"/>
        <v>29557</v>
      </c>
      <c r="W6" s="34">
        <f t="shared" si="3"/>
        <v>8.4</v>
      </c>
      <c r="X6" s="34">
        <f t="shared" si="3"/>
        <v>3518.69</v>
      </c>
      <c r="Y6" s="35" t="str">
        <f>IF(Y7="",NA(),Y7)</f>
        <v>-</v>
      </c>
      <c r="Z6" s="35" t="str">
        <f t="shared" ref="Z6:AH6" si="4">IF(Z7="",NA(),Z7)</f>
        <v>-</v>
      </c>
      <c r="AA6" s="35" t="str">
        <f t="shared" si="4"/>
        <v>-</v>
      </c>
      <c r="AB6" s="35" t="str">
        <f t="shared" si="4"/>
        <v>-</v>
      </c>
      <c r="AC6" s="35">
        <f t="shared" si="4"/>
        <v>103.35</v>
      </c>
      <c r="AD6" s="35" t="str">
        <f t="shared" si="4"/>
        <v>-</v>
      </c>
      <c r="AE6" s="35" t="str">
        <f t="shared" si="4"/>
        <v>-</v>
      </c>
      <c r="AF6" s="35" t="str">
        <f t="shared" si="4"/>
        <v>-</v>
      </c>
      <c r="AG6" s="35" t="str">
        <f t="shared" si="4"/>
        <v>-</v>
      </c>
      <c r="AH6" s="35">
        <f t="shared" si="4"/>
        <v>106.5</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18.36</v>
      </c>
      <c r="AT6" s="34" t="str">
        <f>IF(AT7="","",IF(AT7="-","【-】","【"&amp;SUBSTITUTE(TEXT(AT7,"#,##0.00"),"-","△")&amp;"】"))</f>
        <v>【3.64】</v>
      </c>
      <c r="AU6" s="35" t="str">
        <f>IF(AU7="",NA(),AU7)</f>
        <v>-</v>
      </c>
      <c r="AV6" s="35" t="str">
        <f t="shared" ref="AV6:BD6" si="6">IF(AV7="",NA(),AV7)</f>
        <v>-</v>
      </c>
      <c r="AW6" s="35" t="str">
        <f t="shared" si="6"/>
        <v>-</v>
      </c>
      <c r="AX6" s="35" t="str">
        <f t="shared" si="6"/>
        <v>-</v>
      </c>
      <c r="AY6" s="35">
        <f t="shared" si="6"/>
        <v>7.48</v>
      </c>
      <c r="AZ6" s="35" t="str">
        <f t="shared" si="6"/>
        <v>-</v>
      </c>
      <c r="BA6" s="35" t="str">
        <f t="shared" si="6"/>
        <v>-</v>
      </c>
      <c r="BB6" s="35" t="str">
        <f t="shared" si="6"/>
        <v>-</v>
      </c>
      <c r="BC6" s="35" t="str">
        <f t="shared" si="6"/>
        <v>-</v>
      </c>
      <c r="BD6" s="35">
        <f t="shared" si="6"/>
        <v>55.6</v>
      </c>
      <c r="BE6" s="34" t="str">
        <f>IF(BE7="","",IF(BE7="-","【-】","【"&amp;SUBSTITUTE(TEXT(BE7,"#,##0.00"),"-","△")&amp;"】"))</f>
        <v>【67.52】</v>
      </c>
      <c r="BF6" s="35" t="str">
        <f>IF(BF7="",NA(),BF7)</f>
        <v>-</v>
      </c>
      <c r="BG6" s="35" t="str">
        <f t="shared" ref="BG6:BO6" si="7">IF(BG7="",NA(),BG7)</f>
        <v>-</v>
      </c>
      <c r="BH6" s="35" t="str">
        <f t="shared" si="7"/>
        <v>-</v>
      </c>
      <c r="BI6" s="35" t="str">
        <f t="shared" si="7"/>
        <v>-</v>
      </c>
      <c r="BJ6" s="35">
        <f t="shared" si="7"/>
        <v>3113.38</v>
      </c>
      <c r="BK6" s="35" t="str">
        <f t="shared" si="7"/>
        <v>-</v>
      </c>
      <c r="BL6" s="35" t="str">
        <f t="shared" si="7"/>
        <v>-</v>
      </c>
      <c r="BM6" s="35" t="str">
        <f t="shared" si="7"/>
        <v>-</v>
      </c>
      <c r="BN6" s="35" t="str">
        <f t="shared" si="7"/>
        <v>-</v>
      </c>
      <c r="BO6" s="35">
        <f t="shared" si="7"/>
        <v>789.08</v>
      </c>
      <c r="BP6" s="34" t="str">
        <f>IF(BP7="","",IF(BP7="-","【-】","【"&amp;SUBSTITUTE(TEXT(BP7,"#,##0.00"),"-","△")&amp;"】"))</f>
        <v>【705.21】</v>
      </c>
      <c r="BQ6" s="35" t="str">
        <f>IF(BQ7="",NA(),BQ7)</f>
        <v>-</v>
      </c>
      <c r="BR6" s="35" t="str">
        <f t="shared" ref="BR6:BZ6" si="8">IF(BR7="",NA(),BR7)</f>
        <v>-</v>
      </c>
      <c r="BS6" s="35" t="str">
        <f t="shared" si="8"/>
        <v>-</v>
      </c>
      <c r="BT6" s="35" t="str">
        <f t="shared" si="8"/>
        <v>-</v>
      </c>
      <c r="BU6" s="35">
        <f t="shared" si="8"/>
        <v>92.91</v>
      </c>
      <c r="BV6" s="35" t="str">
        <f t="shared" si="8"/>
        <v>-</v>
      </c>
      <c r="BW6" s="35" t="str">
        <f t="shared" si="8"/>
        <v>-</v>
      </c>
      <c r="BX6" s="35" t="str">
        <f t="shared" si="8"/>
        <v>-</v>
      </c>
      <c r="BY6" s="35" t="str">
        <f t="shared" si="8"/>
        <v>-</v>
      </c>
      <c r="BZ6" s="35">
        <f t="shared" si="8"/>
        <v>88.25</v>
      </c>
      <c r="CA6" s="34" t="str">
        <f>IF(CA7="","",IF(CA7="-","【-】","【"&amp;SUBSTITUTE(TEXT(CA7,"#,##0.00"),"-","△")&amp;"】"))</f>
        <v>【98.96】</v>
      </c>
      <c r="CB6" s="35" t="str">
        <f>IF(CB7="",NA(),CB7)</f>
        <v>-</v>
      </c>
      <c r="CC6" s="35" t="str">
        <f t="shared" ref="CC6:CK6" si="9">IF(CC7="",NA(),CC7)</f>
        <v>-</v>
      </c>
      <c r="CD6" s="35" t="str">
        <f t="shared" si="9"/>
        <v>-</v>
      </c>
      <c r="CE6" s="35" t="str">
        <f t="shared" si="9"/>
        <v>-</v>
      </c>
      <c r="CF6" s="35">
        <f t="shared" si="9"/>
        <v>150.97</v>
      </c>
      <c r="CG6" s="35" t="str">
        <f t="shared" si="9"/>
        <v>-</v>
      </c>
      <c r="CH6" s="35" t="str">
        <f t="shared" si="9"/>
        <v>-</v>
      </c>
      <c r="CI6" s="35" t="str">
        <f t="shared" si="9"/>
        <v>-</v>
      </c>
      <c r="CJ6" s="35" t="str">
        <f t="shared" si="9"/>
        <v>-</v>
      </c>
      <c r="CK6" s="35">
        <f t="shared" si="9"/>
        <v>176.37</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56.72</v>
      </c>
      <c r="CW6" s="34" t="str">
        <f>IF(CW7="","",IF(CW7="-","【-】","【"&amp;SUBSTITUTE(TEXT(CW7,"#,##0.00"),"-","△")&amp;"】"))</f>
        <v>【59.57】</v>
      </c>
      <c r="CX6" s="35" t="str">
        <f>IF(CX7="",NA(),CX7)</f>
        <v>-</v>
      </c>
      <c r="CY6" s="35" t="str">
        <f t="shared" ref="CY6:DG6" si="11">IF(CY7="",NA(),CY7)</f>
        <v>-</v>
      </c>
      <c r="CZ6" s="35" t="str">
        <f t="shared" si="11"/>
        <v>-</v>
      </c>
      <c r="DA6" s="35" t="str">
        <f t="shared" si="11"/>
        <v>-</v>
      </c>
      <c r="DB6" s="35">
        <f t="shared" si="11"/>
        <v>77.73</v>
      </c>
      <c r="DC6" s="35" t="str">
        <f t="shared" si="11"/>
        <v>-</v>
      </c>
      <c r="DD6" s="35" t="str">
        <f t="shared" si="11"/>
        <v>-</v>
      </c>
      <c r="DE6" s="35" t="str">
        <f t="shared" si="11"/>
        <v>-</v>
      </c>
      <c r="DF6" s="35" t="str">
        <f t="shared" si="11"/>
        <v>-</v>
      </c>
      <c r="DG6" s="35">
        <f t="shared" si="11"/>
        <v>90.72</v>
      </c>
      <c r="DH6" s="34" t="str">
        <f>IF(DH7="","",IF(DH7="-","【-】","【"&amp;SUBSTITUTE(TEXT(DH7,"#,##0.00"),"-","△")&amp;"】"))</f>
        <v>【95.57】</v>
      </c>
      <c r="DI6" s="35" t="str">
        <f>IF(DI7="",NA(),DI7)</f>
        <v>-</v>
      </c>
      <c r="DJ6" s="35" t="str">
        <f t="shared" ref="DJ6:DR6" si="12">IF(DJ7="",NA(),DJ7)</f>
        <v>-</v>
      </c>
      <c r="DK6" s="35" t="str">
        <f t="shared" si="12"/>
        <v>-</v>
      </c>
      <c r="DL6" s="35" t="str">
        <f t="shared" si="12"/>
        <v>-</v>
      </c>
      <c r="DM6" s="35">
        <f t="shared" si="12"/>
        <v>3.22</v>
      </c>
      <c r="DN6" s="35" t="str">
        <f t="shared" si="12"/>
        <v>-</v>
      </c>
      <c r="DO6" s="35" t="str">
        <f t="shared" si="12"/>
        <v>-</v>
      </c>
      <c r="DP6" s="35" t="str">
        <f t="shared" si="12"/>
        <v>-</v>
      </c>
      <c r="DQ6" s="35" t="str">
        <f t="shared" si="12"/>
        <v>-</v>
      </c>
      <c r="DR6" s="35">
        <f t="shared" si="12"/>
        <v>20.78</v>
      </c>
      <c r="DS6" s="34" t="str">
        <f>IF(DS7="","",IF(DS7="-","【-】","【"&amp;SUBSTITUTE(TEXT(DS7,"#,##0.00"),"-","△")&amp;"】"))</f>
        <v>【36.52】</v>
      </c>
      <c r="DT6" s="35" t="str">
        <f>IF(DT7="",NA(),DT7)</f>
        <v>-</v>
      </c>
      <c r="DU6" s="35" t="str">
        <f t="shared" ref="DU6:EC6" si="13">IF(DU7="",NA(),DU7)</f>
        <v>-</v>
      </c>
      <c r="DV6" s="35" t="str">
        <f t="shared" si="13"/>
        <v>-</v>
      </c>
      <c r="DW6" s="35" t="str">
        <f t="shared" si="13"/>
        <v>-</v>
      </c>
      <c r="DX6" s="35">
        <f t="shared" si="13"/>
        <v>1</v>
      </c>
      <c r="DY6" s="35" t="str">
        <f t="shared" si="13"/>
        <v>-</v>
      </c>
      <c r="DZ6" s="35" t="str">
        <f t="shared" si="13"/>
        <v>-</v>
      </c>
      <c r="EA6" s="35" t="str">
        <f t="shared" si="13"/>
        <v>-</v>
      </c>
      <c r="EB6" s="35" t="str">
        <f t="shared" si="13"/>
        <v>-</v>
      </c>
      <c r="EC6" s="35">
        <f t="shared" si="13"/>
        <v>1.34</v>
      </c>
      <c r="ED6" s="34" t="str">
        <f>IF(ED7="","",IF(ED7="-","【-】","【"&amp;SUBSTITUTE(TEXT(ED7,"#,##0.00"),"-","△")&amp;"】"))</f>
        <v>【5.72】</v>
      </c>
      <c r="EE6" s="35" t="str">
        <f>IF(EE7="",NA(),EE7)</f>
        <v>-</v>
      </c>
      <c r="EF6" s="35" t="str">
        <f t="shared" ref="EF6:EN6" si="14">IF(EF7="",NA(),EF7)</f>
        <v>-</v>
      </c>
      <c r="EG6" s="35" t="str">
        <f t="shared" si="14"/>
        <v>-</v>
      </c>
      <c r="EH6" s="35" t="str">
        <f t="shared" si="14"/>
        <v>-</v>
      </c>
      <c r="EI6" s="35">
        <f t="shared" si="14"/>
        <v>0.05</v>
      </c>
      <c r="EJ6" s="35" t="str">
        <f t="shared" si="14"/>
        <v>-</v>
      </c>
      <c r="EK6" s="35" t="str">
        <f t="shared" si="14"/>
        <v>-</v>
      </c>
      <c r="EL6" s="35" t="str">
        <f t="shared" si="14"/>
        <v>-</v>
      </c>
      <c r="EM6" s="35" t="str">
        <f t="shared" si="14"/>
        <v>-</v>
      </c>
      <c r="EN6" s="35">
        <f t="shared" si="14"/>
        <v>0.15</v>
      </c>
      <c r="EO6" s="34" t="str">
        <f>IF(EO7="","",IF(EO7="-","【-】","【"&amp;SUBSTITUTE(TEXT(EO7,"#,##0.00"),"-","△")&amp;"】"))</f>
        <v>【0.30】</v>
      </c>
    </row>
    <row r="7" spans="1:148" s="36" customFormat="1" x14ac:dyDescent="0.15">
      <c r="A7" s="28"/>
      <c r="B7" s="37">
        <v>2020</v>
      </c>
      <c r="C7" s="37">
        <v>152188</v>
      </c>
      <c r="D7" s="37">
        <v>46</v>
      </c>
      <c r="E7" s="37">
        <v>17</v>
      </c>
      <c r="F7" s="37">
        <v>1</v>
      </c>
      <c r="G7" s="37">
        <v>0</v>
      </c>
      <c r="H7" s="37" t="s">
        <v>96</v>
      </c>
      <c r="I7" s="37" t="s">
        <v>97</v>
      </c>
      <c r="J7" s="37" t="s">
        <v>98</v>
      </c>
      <c r="K7" s="37" t="s">
        <v>99</v>
      </c>
      <c r="L7" s="37" t="s">
        <v>100</v>
      </c>
      <c r="M7" s="37" t="s">
        <v>101</v>
      </c>
      <c r="N7" s="38" t="s">
        <v>102</v>
      </c>
      <c r="O7" s="38">
        <v>49.42</v>
      </c>
      <c r="P7" s="38">
        <v>60.8</v>
      </c>
      <c r="Q7" s="38">
        <v>91.19</v>
      </c>
      <c r="R7" s="38">
        <v>2860</v>
      </c>
      <c r="S7" s="38">
        <v>48906</v>
      </c>
      <c r="T7" s="38">
        <v>351.91</v>
      </c>
      <c r="U7" s="38">
        <v>138.97</v>
      </c>
      <c r="V7" s="38">
        <v>29557</v>
      </c>
      <c r="W7" s="38">
        <v>8.4</v>
      </c>
      <c r="X7" s="38">
        <v>3518.69</v>
      </c>
      <c r="Y7" s="38" t="s">
        <v>102</v>
      </c>
      <c r="Z7" s="38" t="s">
        <v>102</v>
      </c>
      <c r="AA7" s="38" t="s">
        <v>102</v>
      </c>
      <c r="AB7" s="38" t="s">
        <v>102</v>
      </c>
      <c r="AC7" s="38">
        <v>103.35</v>
      </c>
      <c r="AD7" s="38" t="s">
        <v>102</v>
      </c>
      <c r="AE7" s="38" t="s">
        <v>102</v>
      </c>
      <c r="AF7" s="38" t="s">
        <v>102</v>
      </c>
      <c r="AG7" s="38" t="s">
        <v>102</v>
      </c>
      <c r="AH7" s="38">
        <v>106.5</v>
      </c>
      <c r="AI7" s="38">
        <v>106.67</v>
      </c>
      <c r="AJ7" s="38" t="s">
        <v>102</v>
      </c>
      <c r="AK7" s="38" t="s">
        <v>102</v>
      </c>
      <c r="AL7" s="38" t="s">
        <v>102</v>
      </c>
      <c r="AM7" s="38" t="s">
        <v>102</v>
      </c>
      <c r="AN7" s="38">
        <v>0</v>
      </c>
      <c r="AO7" s="38" t="s">
        <v>102</v>
      </c>
      <c r="AP7" s="38" t="s">
        <v>102</v>
      </c>
      <c r="AQ7" s="38" t="s">
        <v>102</v>
      </c>
      <c r="AR7" s="38" t="s">
        <v>102</v>
      </c>
      <c r="AS7" s="38">
        <v>18.36</v>
      </c>
      <c r="AT7" s="38">
        <v>3.64</v>
      </c>
      <c r="AU7" s="38" t="s">
        <v>102</v>
      </c>
      <c r="AV7" s="38" t="s">
        <v>102</v>
      </c>
      <c r="AW7" s="38" t="s">
        <v>102</v>
      </c>
      <c r="AX7" s="38" t="s">
        <v>102</v>
      </c>
      <c r="AY7" s="38">
        <v>7.48</v>
      </c>
      <c r="AZ7" s="38" t="s">
        <v>102</v>
      </c>
      <c r="BA7" s="38" t="s">
        <v>102</v>
      </c>
      <c r="BB7" s="38" t="s">
        <v>102</v>
      </c>
      <c r="BC7" s="38" t="s">
        <v>102</v>
      </c>
      <c r="BD7" s="38">
        <v>55.6</v>
      </c>
      <c r="BE7" s="38">
        <v>67.52</v>
      </c>
      <c r="BF7" s="38" t="s">
        <v>102</v>
      </c>
      <c r="BG7" s="38" t="s">
        <v>102</v>
      </c>
      <c r="BH7" s="38" t="s">
        <v>102</v>
      </c>
      <c r="BI7" s="38" t="s">
        <v>102</v>
      </c>
      <c r="BJ7" s="38">
        <v>3113.38</v>
      </c>
      <c r="BK7" s="38" t="s">
        <v>102</v>
      </c>
      <c r="BL7" s="38" t="s">
        <v>102</v>
      </c>
      <c r="BM7" s="38" t="s">
        <v>102</v>
      </c>
      <c r="BN7" s="38" t="s">
        <v>102</v>
      </c>
      <c r="BO7" s="38">
        <v>789.08</v>
      </c>
      <c r="BP7" s="38">
        <v>705.21</v>
      </c>
      <c r="BQ7" s="38" t="s">
        <v>102</v>
      </c>
      <c r="BR7" s="38" t="s">
        <v>102</v>
      </c>
      <c r="BS7" s="38" t="s">
        <v>102</v>
      </c>
      <c r="BT7" s="38" t="s">
        <v>102</v>
      </c>
      <c r="BU7" s="38">
        <v>92.91</v>
      </c>
      <c r="BV7" s="38" t="s">
        <v>102</v>
      </c>
      <c r="BW7" s="38" t="s">
        <v>102</v>
      </c>
      <c r="BX7" s="38" t="s">
        <v>102</v>
      </c>
      <c r="BY7" s="38" t="s">
        <v>102</v>
      </c>
      <c r="BZ7" s="38">
        <v>88.25</v>
      </c>
      <c r="CA7" s="38">
        <v>98.96</v>
      </c>
      <c r="CB7" s="38" t="s">
        <v>102</v>
      </c>
      <c r="CC7" s="38" t="s">
        <v>102</v>
      </c>
      <c r="CD7" s="38" t="s">
        <v>102</v>
      </c>
      <c r="CE7" s="38" t="s">
        <v>102</v>
      </c>
      <c r="CF7" s="38">
        <v>150.97</v>
      </c>
      <c r="CG7" s="38" t="s">
        <v>102</v>
      </c>
      <c r="CH7" s="38" t="s">
        <v>102</v>
      </c>
      <c r="CI7" s="38" t="s">
        <v>102</v>
      </c>
      <c r="CJ7" s="38" t="s">
        <v>102</v>
      </c>
      <c r="CK7" s="38">
        <v>176.37</v>
      </c>
      <c r="CL7" s="38">
        <v>134.52000000000001</v>
      </c>
      <c r="CM7" s="38" t="s">
        <v>102</v>
      </c>
      <c r="CN7" s="38" t="s">
        <v>102</v>
      </c>
      <c r="CO7" s="38" t="s">
        <v>102</v>
      </c>
      <c r="CP7" s="38" t="s">
        <v>102</v>
      </c>
      <c r="CQ7" s="38" t="s">
        <v>102</v>
      </c>
      <c r="CR7" s="38" t="s">
        <v>102</v>
      </c>
      <c r="CS7" s="38" t="s">
        <v>102</v>
      </c>
      <c r="CT7" s="38" t="s">
        <v>102</v>
      </c>
      <c r="CU7" s="38" t="s">
        <v>102</v>
      </c>
      <c r="CV7" s="38">
        <v>56.72</v>
      </c>
      <c r="CW7" s="38">
        <v>59.57</v>
      </c>
      <c r="CX7" s="38" t="s">
        <v>102</v>
      </c>
      <c r="CY7" s="38" t="s">
        <v>102</v>
      </c>
      <c r="CZ7" s="38" t="s">
        <v>102</v>
      </c>
      <c r="DA7" s="38" t="s">
        <v>102</v>
      </c>
      <c r="DB7" s="38">
        <v>77.73</v>
      </c>
      <c r="DC7" s="38" t="s">
        <v>102</v>
      </c>
      <c r="DD7" s="38" t="s">
        <v>102</v>
      </c>
      <c r="DE7" s="38" t="s">
        <v>102</v>
      </c>
      <c r="DF7" s="38" t="s">
        <v>102</v>
      </c>
      <c r="DG7" s="38">
        <v>90.72</v>
      </c>
      <c r="DH7" s="38">
        <v>95.57</v>
      </c>
      <c r="DI7" s="38" t="s">
        <v>102</v>
      </c>
      <c r="DJ7" s="38" t="s">
        <v>102</v>
      </c>
      <c r="DK7" s="38" t="s">
        <v>102</v>
      </c>
      <c r="DL7" s="38" t="s">
        <v>102</v>
      </c>
      <c r="DM7" s="38">
        <v>3.22</v>
      </c>
      <c r="DN7" s="38" t="s">
        <v>102</v>
      </c>
      <c r="DO7" s="38" t="s">
        <v>102</v>
      </c>
      <c r="DP7" s="38" t="s">
        <v>102</v>
      </c>
      <c r="DQ7" s="38" t="s">
        <v>102</v>
      </c>
      <c r="DR7" s="38">
        <v>20.78</v>
      </c>
      <c r="DS7" s="38">
        <v>36.520000000000003</v>
      </c>
      <c r="DT7" s="38" t="s">
        <v>102</v>
      </c>
      <c r="DU7" s="38" t="s">
        <v>102</v>
      </c>
      <c r="DV7" s="38" t="s">
        <v>102</v>
      </c>
      <c r="DW7" s="38" t="s">
        <v>102</v>
      </c>
      <c r="DX7" s="38">
        <v>1</v>
      </c>
      <c r="DY7" s="38" t="s">
        <v>102</v>
      </c>
      <c r="DZ7" s="38" t="s">
        <v>102</v>
      </c>
      <c r="EA7" s="38" t="s">
        <v>102</v>
      </c>
      <c r="EB7" s="38" t="s">
        <v>102</v>
      </c>
      <c r="EC7" s="38">
        <v>1.34</v>
      </c>
      <c r="ED7" s="38">
        <v>5.72</v>
      </c>
      <c r="EE7" s="38" t="s">
        <v>102</v>
      </c>
      <c r="EF7" s="38" t="s">
        <v>102</v>
      </c>
      <c r="EG7" s="38" t="s">
        <v>102</v>
      </c>
      <c r="EH7" s="38" t="s">
        <v>102</v>
      </c>
      <c r="EI7" s="38">
        <v>0.05</v>
      </c>
      <c r="EJ7" s="38" t="s">
        <v>102</v>
      </c>
      <c r="EK7" s="38" t="s">
        <v>102</v>
      </c>
      <c r="EL7" s="38" t="s">
        <v>102</v>
      </c>
      <c r="EM7" s="38" t="s">
        <v>102</v>
      </c>
      <c r="EN7" s="38">
        <v>0.15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JWS17163</cp:lastModifiedBy>
  <cp:lastPrinted>2022-01-21T07:52:29Z</cp:lastPrinted>
  <dcterms:created xsi:type="dcterms:W3CDTF">2021-12-03T07:11:35Z</dcterms:created>
  <dcterms:modified xsi:type="dcterms:W3CDTF">2022-03-02T01:54:56Z</dcterms:modified>
  <cp:category/>
</cp:coreProperties>
</file>