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Users\Desktop\上下水道局\H29\H28経営比較分析表\報告\修正版\"/>
    </mc:Choice>
  </mc:AlternateContent>
  <workbookProtection workbookPassword="B319" lockStructure="1"/>
  <bookViews>
    <workbookView xWindow="0" yWindow="0" windowWidth="20490" windowHeight="768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<sst xmlns="http://schemas.openxmlformats.org/spreadsheetml/2006/main" count="237" uniqueCount="123">
  <si>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</si>
  <si>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</si>
  <si>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</si>
  <si>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</si>
  <si>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</si>
  <si>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</si>
  <si>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</si>
  <si>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</si>
  <si>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</si>
  <si>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</si>
  <si>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</si>
  <si>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</si>
  <si>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</si>
  <si>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</si>
  <si>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</si>
  <si>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</si>
  <si>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</si>
  <si>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</si>
  <si>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</si>
  <si>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</si>
  <si>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</si>
  <si>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</si>
  <si>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</si>
  <si>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</si>
  <si>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</si>
  <si>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</si>
  <si>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</si>
  <si>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</si>
  <si>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</si>
  <si>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</si>
  <si>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</si>
  <si>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</si>
  <si>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</si>
  <si>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</si>
  <si>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</si>
  <si>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</si>
  <si>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</si>
  <si>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</si>
  <si>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</si>
  <si>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</si>
  <si>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</si>
  <si>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</si>
  <si>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</si>
  <si>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</si>
  <si>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</si>
  <si>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</si>
  <si>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</si>
  <si>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</si>
  <si>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</si>
  <si>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</si>
  <si>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</si>
  <si>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</si>
  <si>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</si>
  <si>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</si>
  <si>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</si>
  <si>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</si>
  <si>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</si>
  <si>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</si>
  <si>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</si>
  <si>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</si>
  <si>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</si>
  <si>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</si>
  <si>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</si>
  <si>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</si>
  <si>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</si>
  <si>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</si>
  <si>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</si>
  <si>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</si>
  <si>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</si>
  <si>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</si>
  <si>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</si>
  <si>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</si>
  <si>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</si>
  <si>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</si>
  <si>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</si>
  <si>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</si>
  <si>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</si>
  <si>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</si>
  <si>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</si>
  <si>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</si>
  <si>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</si>
  <si>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</si>
  <si>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</si>
  <si>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</si>
  <si>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</si>
  <si>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</si>
  <si>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</si>
  <si>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</si>
  <si>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</si>
  <si>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</si>
  <si>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</si>
  <si>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</si>
  <si>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</si>
  <si>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</si>
  <si>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</si>
  <si>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</si>
  <si>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</si>
  <si>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</si>
  <si>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</si>
  <si>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</si>
  <si>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</si>
  <si>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</si>
  <si>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</si>
  <si>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</si>
  <si>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</si>
  <si>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</si>
  <si>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</si>
  <si>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五泉市</t>
  </si>
  <si>
    <t>法非適用</t>
  </si>
  <si>
    <t>水道事業</t>
  </si>
  <si>
    <t>簡易水道事業</t>
  </si>
  <si>
    <t>D4</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</si>
  <si>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</si>
  <si>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</si>
  <si>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</si>
  <si>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</si>
  <si>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</si>
  <si>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</si>
  <si>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</si>
  <si>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③管路更新率
　簡易水道事業の統合に向けた管路の布設替えを順次行っている。平成31年度の統合時においては、ほぼ全ての管路が入れ替わる予定である。</t>
    <rPh sb="1" eb="3">
      <t>カンロ</t>
    </rPh>
    <rPh sb="3" eb="5">
      <t>コウシン</t>
    </rPh>
    <rPh sb="5" eb="6">
      <t>リツ</t>
    </rPh>
    <rPh sb="8" eb="10">
      <t>カンイ</t>
    </rPh>
    <rPh sb="10" eb="12">
      <t>スイドウ</t>
    </rPh>
    <rPh sb="12" eb="14">
      <t>ジギョウ</t>
    </rPh>
    <rPh sb="15" eb="17">
      <t>トウゴウ</t>
    </rPh>
    <rPh sb="18" eb="19">
      <t>ム</t>
    </rPh>
    <rPh sb="21" eb="23">
      <t>カンロ</t>
    </rPh>
    <rPh sb="24" eb="26">
      <t>フセツ</t>
    </rPh>
    <rPh sb="26" eb="27">
      <t>ガ</t>
    </rPh>
    <rPh sb="29" eb="31">
      <t>ジュンジ</t>
    </rPh>
    <rPh sb="31" eb="32">
      <t>オコナ</t>
    </rPh>
    <rPh sb="37" eb="39">
      <t>ヘイセイ</t>
    </rPh>
    <rPh sb="41" eb="43">
      <t>ネンド</t>
    </rPh>
    <rPh sb="44" eb="46">
      <t>トウゴウ</t>
    </rPh>
    <rPh sb="46" eb="47">
      <t>ジ</t>
    </rPh>
    <rPh sb="55" eb="56">
      <t>スベ</t>
    </rPh>
    <rPh sb="58" eb="60">
      <t>カンロ</t>
    </rPh>
    <rPh sb="61" eb="62">
      <t>イ</t>
    </rPh>
    <rPh sb="63" eb="64">
      <t>カ</t>
    </rPh>
    <rPh sb="66" eb="68">
      <t>ヨテイ</t>
    </rPh>
    <phoneticPr fontId="4"/>
  </si>
  <si>
    <t>　簡易水道事業単独では厳しい経営状況であり、一般会計の繰入必要としている。
　平成31年度に水道事業への統合を目指し、経営の健全化や効率化を図っていく必要がある。</t>
    <rPh sb="1" eb="3">
      <t>カンイ</t>
    </rPh>
    <rPh sb="3" eb="5">
      <t>スイドウ</t>
    </rPh>
    <rPh sb="5" eb="7">
      <t>ジギョウ</t>
    </rPh>
    <rPh sb="7" eb="9">
      <t>タンドク</t>
    </rPh>
    <rPh sb="11" eb="12">
      <t>キビ</t>
    </rPh>
    <rPh sb="14" eb="16">
      <t>ケイエイ</t>
    </rPh>
    <rPh sb="16" eb="18">
      <t>ジョウキョウ</t>
    </rPh>
    <rPh sb="22" eb="24">
      <t>イッパン</t>
    </rPh>
    <rPh sb="24" eb="26">
      <t>カイケイ</t>
    </rPh>
    <rPh sb="27" eb="29">
      <t>クリイレ</t>
    </rPh>
    <rPh sb="29" eb="31">
      <t>ヒツヨウ</t>
    </rPh>
    <rPh sb="39" eb="41">
      <t>ヘイセイ</t>
    </rPh>
    <rPh sb="43" eb="45">
      <t>ネンド</t>
    </rPh>
    <rPh sb="46" eb="48">
      <t>スイドウ</t>
    </rPh>
    <rPh sb="48" eb="50">
      <t>ジギョウ</t>
    </rPh>
    <rPh sb="52" eb="54">
      <t>トウゴウ</t>
    </rPh>
    <rPh sb="55" eb="57">
      <t>メザ</t>
    </rPh>
    <rPh sb="59" eb="61">
      <t>ケイエイ</t>
    </rPh>
    <rPh sb="62" eb="65">
      <t>ケンゼンカ</t>
    </rPh>
    <rPh sb="66" eb="69">
      <t>コウリツカ</t>
    </rPh>
    <rPh sb="70" eb="71">
      <t>ハカ</t>
    </rPh>
    <rPh sb="75" eb="77">
      <t>ヒツヨウ</t>
    </rPh>
    <phoneticPr fontId="4"/>
  </si>
  <si>
    <t>自治体職員</t>
    <rPh sb="0" eb="3">
      <t>ジチタイ</t>
    </rPh>
    <rPh sb="3" eb="5">
      <t>ショクイン</t>
    </rPh>
    <phoneticPr fontId="4"/>
  </si>
  <si>
    <t>①収益的収支比率
　簡易水道事業の統合に向けた施設整備による地方債が増加しているため、低い数値となっている。
④企業債残高対給水収益比率
　　簡易水道事業の統合に向けた施設整備による地方債が増加しているため、少ない給水収益では賄えない状況となっている。
⑤料金回収率
　給水にかかる費用が給水規模に対し、増大し、給水原価が高くなっていることが原因と考えられる。
⑥給水原価
　上水道事業に対し、3倍以上になっている。これは、給水にかかる費用が給水規模に対し、大きいことが原因と考えられる。
⑦施設利用率
　類似団体平均と比較して、若干上回っているが、季節による変動等も考慮し、適切な規模と考えられる。
⑧有収率
　ほぼ、類似団体平均値と同等となった。これは、簡易水道事業統合に向けた管路更新等による成果と考えられる。</t>
    <rPh sb="1" eb="4">
      <t>シュウエキテキ</t>
    </rPh>
    <rPh sb="4" eb="6">
      <t>シュウシ</t>
    </rPh>
    <rPh sb="6" eb="8">
      <t>ヒリツ</t>
    </rPh>
    <rPh sb="10" eb="12">
      <t>カンイ</t>
    </rPh>
    <rPh sb="12" eb="14">
      <t>スイドウ</t>
    </rPh>
    <rPh sb="14" eb="16">
      <t>ジギョウ</t>
    </rPh>
    <rPh sb="17" eb="19">
      <t>トウゴウ</t>
    </rPh>
    <rPh sb="20" eb="21">
      <t>ム</t>
    </rPh>
    <rPh sb="23" eb="25">
      <t>シセツ</t>
    </rPh>
    <rPh sb="25" eb="27">
      <t>セイビ</t>
    </rPh>
    <rPh sb="30" eb="32">
      <t>チホウ</t>
    </rPh>
    <rPh sb="32" eb="33">
      <t>サイ</t>
    </rPh>
    <rPh sb="34" eb="36">
      <t>ゾウカ</t>
    </rPh>
    <rPh sb="43" eb="44">
      <t>ヒク</t>
    </rPh>
    <rPh sb="45" eb="47">
      <t>スウチ</t>
    </rPh>
    <rPh sb="56" eb="58">
      <t>キギョウ</t>
    </rPh>
    <rPh sb="58" eb="59">
      <t>サイ</t>
    </rPh>
    <rPh sb="59" eb="61">
      <t>ザンダカ</t>
    </rPh>
    <rPh sb="61" eb="62">
      <t>タイ</t>
    </rPh>
    <rPh sb="62" eb="64">
      <t>キュウスイ</t>
    </rPh>
    <rPh sb="64" eb="66">
      <t>シュウエキ</t>
    </rPh>
    <rPh sb="66" eb="68">
      <t>ヒリツ</t>
    </rPh>
    <rPh sb="104" eb="105">
      <t>スク</t>
    </rPh>
    <rPh sb="107" eb="109">
      <t>キュウスイ</t>
    </rPh>
    <rPh sb="109" eb="111">
      <t>シュウエキ</t>
    </rPh>
    <rPh sb="113" eb="114">
      <t>マカナ</t>
    </rPh>
    <rPh sb="117" eb="119">
      <t>ジョウキョウ</t>
    </rPh>
    <rPh sb="128" eb="130">
      <t>リョウキン</t>
    </rPh>
    <rPh sb="130" eb="132">
      <t>カイシュウ</t>
    </rPh>
    <rPh sb="132" eb="133">
      <t>リツ</t>
    </rPh>
    <rPh sb="135" eb="137">
      <t>キュウスイ</t>
    </rPh>
    <rPh sb="141" eb="143">
      <t>ヒヨウ</t>
    </rPh>
    <rPh sb="144" eb="146">
      <t>キュウスイ</t>
    </rPh>
    <rPh sb="146" eb="148">
      <t>キボ</t>
    </rPh>
    <rPh sb="149" eb="150">
      <t>タイ</t>
    </rPh>
    <rPh sb="152" eb="154">
      <t>ゾウダイ</t>
    </rPh>
    <rPh sb="156" eb="158">
      <t>キュウスイ</t>
    </rPh>
    <rPh sb="158" eb="160">
      <t>ゲンカ</t>
    </rPh>
    <rPh sb="161" eb="162">
      <t>タカ</t>
    </rPh>
    <rPh sb="171" eb="173">
      <t>ゲンイン</t>
    </rPh>
    <rPh sb="174" eb="175">
      <t>カンガ</t>
    </rPh>
    <rPh sb="182" eb="184">
      <t>キュウスイ</t>
    </rPh>
    <rPh sb="184" eb="186">
      <t>ゲンカ</t>
    </rPh>
    <rPh sb="188" eb="189">
      <t>ジョウ</t>
    </rPh>
    <rPh sb="189" eb="191">
      <t>スイドウ</t>
    </rPh>
    <rPh sb="191" eb="193">
      <t>ジギョウ</t>
    </rPh>
    <rPh sb="194" eb="195">
      <t>タイ</t>
    </rPh>
    <rPh sb="198" eb="201">
      <t>バイイジョウ</t>
    </rPh>
    <rPh sb="229" eb="230">
      <t>オオ</t>
    </rPh>
    <rPh sb="235" eb="237">
      <t>ゲンイン</t>
    </rPh>
    <rPh sb="238" eb="239">
      <t>カンガ</t>
    </rPh>
    <rPh sb="246" eb="248">
      <t>シセツ</t>
    </rPh>
    <rPh sb="248" eb="251">
      <t>リヨウリツ</t>
    </rPh>
    <rPh sb="253" eb="255">
      <t>ルイジ</t>
    </rPh>
    <rPh sb="255" eb="257">
      <t>ダンタイ</t>
    </rPh>
    <rPh sb="257" eb="259">
      <t>ヘイキン</t>
    </rPh>
    <rPh sb="260" eb="262">
      <t>ヒカク</t>
    </rPh>
    <rPh sb="265" eb="267">
      <t>ジャッカン</t>
    </rPh>
    <rPh sb="267" eb="269">
      <t>ウワマワ</t>
    </rPh>
    <rPh sb="275" eb="277">
      <t>キセツ</t>
    </rPh>
    <rPh sb="280" eb="282">
      <t>ヘンドウ</t>
    </rPh>
    <rPh sb="282" eb="283">
      <t>トウ</t>
    </rPh>
    <rPh sb="284" eb="286">
      <t>コウリョ</t>
    </rPh>
    <rPh sb="288" eb="290">
      <t>テキセツ</t>
    </rPh>
    <rPh sb="291" eb="293">
      <t>キボ</t>
    </rPh>
    <rPh sb="294" eb="295">
      <t>カンガ</t>
    </rPh>
    <rPh sb="302" eb="304">
      <t>ユウシュウ</t>
    </rPh>
    <rPh sb="304" eb="305">
      <t>リツ</t>
    </rPh>
    <rPh sb="310" eb="312">
      <t>ルイジ</t>
    </rPh>
    <rPh sb="312" eb="314">
      <t>ダンタイ</t>
    </rPh>
    <rPh sb="314" eb="317">
      <t>ヘイキンチ</t>
    </rPh>
    <rPh sb="318" eb="320">
      <t>ドウトウ</t>
    </rPh>
    <rPh sb="329" eb="331">
      <t>カンイ</t>
    </rPh>
    <rPh sb="331" eb="333">
      <t>スイドウ</t>
    </rPh>
    <rPh sb="333" eb="335">
      <t>ジギョウ</t>
    </rPh>
    <rPh sb="335" eb="337">
      <t>トウゴウ</t>
    </rPh>
    <rPh sb="338" eb="339">
      <t>ム</t>
    </rPh>
    <rPh sb="341" eb="343">
      <t>カンロ</t>
    </rPh>
    <rPh sb="343" eb="345">
      <t>コウシン</t>
    </rPh>
    <rPh sb="345" eb="346">
      <t>トウ</t>
    </rPh>
    <rPh sb="349" eb="351">
      <t>セイカ</t>
    </rPh>
    <rPh sb="352" eb="35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</si>
</sst>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7.52</c:v>
                </c:pt>
                <c:pt idx="1">
                  <c:v>7.78</c:v>
                </c:pt>
                <c:pt idx="2">
                  <c:v>20.059999999999999</c:v>
                </c:pt>
                <c:pt idx="3">
                  <c:v>10.16</c:v>
                </c:pt>
                <c:pt idx="4">
                  <c:v>3.84</c:v>
                </c:pt>
              </c:numCache>
            </c:numRef>
          </c:val>
        </c:ser>
        <c:dLbls>
          <c:showLegendKey val="0"/>
          <c:showVal val="0"/>
          <c:showCatName val="0"/>
          <c:showSerName val="0"/>
          <c:showPercent val="0"/>
          <c:showBubbleSize val="0"/>
        </c:dLbls>
        <c:gapWidth val="150"/>
        <c:axId val="2078744"/>
        <c:axId val="18508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1.26</c:v>
                </c:pt>
                <c:pt idx="4">
                  <c:v>0.78</c:v>
                </c:pt>
              </c:numCache>
            </c:numRef>
          </c:val>
          <c:smooth val="0"/>
        </c:ser>
        <c:dLbls>
          <c:showLegendKey val="0"/>
          <c:showVal val="0"/>
          <c:showCatName val="0"/>
          <c:showSerName val="0"/>
          <c:showPercent val="0"/>
          <c:showBubbleSize val="0"/>
        </c:dLbls>
        <c:marker val="1"/>
        <c:smooth val="0"/>
        <c:axId val="2078744"/>
        <c:axId val="185084296"/>
      </c:lineChart>
      <c:dateAx>
        <c:axId val="2078744"/>
        <c:scaling>
          <c:orientation val="minMax"/>
        </c:scaling>
        <c:delete val="1"/>
        <c:axPos val="b"/>
        <c:numFmt formatCode="ge" sourceLinked="1"/>
        <c:majorTickMark val="none"/>
        <c:minorTickMark val="none"/>
        <c:tickLblPos val="none"/>
        <c:crossAx val="185084296"/>
        <c:crosses val="autoZero"/>
        <c:auto val="1"/>
        <c:lblOffset val="100"/>
        <c:baseTimeUnit val="years"/>
      </c:dateAx>
      <c:valAx>
        <c:axId val="18508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87.84</c:v>
                </c:pt>
                <c:pt idx="1">
                  <c:v>81.55</c:v>
                </c:pt>
                <c:pt idx="2">
                  <c:v>84.68</c:v>
                </c:pt>
                <c:pt idx="3">
                  <c:v>66.31</c:v>
                </c:pt>
                <c:pt idx="4">
                  <c:v>59.72</c:v>
                </c:pt>
              </c:numCache>
            </c:numRef>
          </c:val>
        </c:ser>
        <c:dLbls>
          <c:showLegendKey val="0"/>
          <c:showVal val="0"/>
          <c:showCatName val="0"/>
          <c:showSerName val="0"/>
          <c:showPercent val="0"/>
          <c:showBubbleSize val="0"/>
        </c:dLbls>
        <c:gapWidth val="150"/>
        <c:axId val="112780552"/>
        <c:axId val="11278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48.7</c:v>
                </c:pt>
                <c:pt idx="4">
                  <c:v>46.9</c:v>
                </c:pt>
              </c:numCache>
            </c:numRef>
          </c:val>
          <c:smooth val="0"/>
        </c:ser>
        <c:dLbls>
          <c:showLegendKey val="0"/>
          <c:showVal val="0"/>
          <c:showCatName val="0"/>
          <c:showSerName val="0"/>
          <c:showPercent val="0"/>
          <c:showBubbleSize val="0"/>
        </c:dLbls>
        <c:marker val="1"/>
        <c:smooth val="0"/>
        <c:axId val="112780552"/>
        <c:axId val="112780944"/>
      </c:lineChart>
      <c:dateAx>
        <c:axId val="112780552"/>
        <c:scaling>
          <c:orientation val="minMax"/>
        </c:scaling>
        <c:delete val="1"/>
        <c:axPos val="b"/>
        <c:numFmt formatCode="ge" sourceLinked="1"/>
        <c:majorTickMark val="none"/>
        <c:minorTickMark val="none"/>
        <c:tickLblPos val="none"/>
        <c:crossAx val="112780944"/>
        <c:crosses val="autoZero"/>
        <c:auto val="1"/>
        <c:lblOffset val="100"/>
        <c:baseTimeUnit val="years"/>
      </c:dateAx>
      <c:valAx>
        <c:axId val="11278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8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59.49</c:v>
                </c:pt>
                <c:pt idx="1">
                  <c:v>61.32</c:v>
                </c:pt>
                <c:pt idx="2">
                  <c:v>57.13</c:v>
                </c:pt>
                <c:pt idx="3">
                  <c:v>68.52</c:v>
                </c:pt>
                <c:pt idx="4">
                  <c:v>74.05</c:v>
                </c:pt>
              </c:numCache>
            </c:numRef>
          </c:val>
        </c:ser>
        <c:dLbls>
          <c:showLegendKey val="0"/>
          <c:showVal val="0"/>
          <c:showCatName val="0"/>
          <c:showSerName val="0"/>
          <c:showPercent val="0"/>
          <c:showBubbleSize val="0"/>
        </c:dLbls>
        <c:gapWidth val="150"/>
        <c:axId val="112782120"/>
        <c:axId val="11278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74.959999999999994</c:v>
                </c:pt>
                <c:pt idx="4">
                  <c:v>74.63</c:v>
                </c:pt>
              </c:numCache>
            </c:numRef>
          </c:val>
          <c:smooth val="0"/>
        </c:ser>
        <c:dLbls>
          <c:showLegendKey val="0"/>
          <c:showVal val="0"/>
          <c:showCatName val="0"/>
          <c:showSerName val="0"/>
          <c:showPercent val="0"/>
          <c:showBubbleSize val="0"/>
        </c:dLbls>
        <c:marker val="1"/>
        <c:smooth val="0"/>
        <c:axId val="112782120"/>
        <c:axId val="112782512"/>
      </c:lineChart>
      <c:dateAx>
        <c:axId val="112782120"/>
        <c:scaling>
          <c:orientation val="minMax"/>
        </c:scaling>
        <c:delete val="1"/>
        <c:axPos val="b"/>
        <c:numFmt formatCode="ge" sourceLinked="1"/>
        <c:majorTickMark val="none"/>
        <c:minorTickMark val="none"/>
        <c:tickLblPos val="none"/>
        <c:crossAx val="112782512"/>
        <c:crosses val="autoZero"/>
        <c:auto val="1"/>
        <c:lblOffset val="100"/>
        <c:baseTimeUnit val="years"/>
      </c:dateAx>
      <c:valAx>
        <c:axId val="11278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78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159.06</c:v>
                </c:pt>
                <c:pt idx="1">
                  <c:v>91.67</c:v>
                </c:pt>
                <c:pt idx="2">
                  <c:v>72.459999999999994</c:v>
                </c:pt>
                <c:pt idx="3">
                  <c:v>132.11000000000001</c:v>
                </c:pt>
                <c:pt idx="4">
                  <c:v>85.26</c:v>
                </c:pt>
              </c:numCache>
            </c:numRef>
          </c:val>
        </c:ser>
        <c:dLbls>
          <c:showLegendKey val="0"/>
          <c:showVal val="0"/>
          <c:showCatName val="0"/>
          <c:showSerName val="0"/>
          <c:showPercent val="0"/>
          <c:showBubbleSize val="0"/>
        </c:dLbls>
        <c:gapWidth val="150"/>
        <c:axId val="185083512"/>
        <c:axId val="18508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72.03</c:v>
                </c:pt>
                <c:pt idx="4">
                  <c:v>72.11</c:v>
                </c:pt>
              </c:numCache>
            </c:numRef>
          </c:val>
          <c:smooth val="0"/>
        </c:ser>
        <c:dLbls>
          <c:showLegendKey val="0"/>
          <c:showVal val="0"/>
          <c:showCatName val="0"/>
          <c:showSerName val="0"/>
          <c:showPercent val="0"/>
          <c:showBubbleSize val="0"/>
        </c:dLbls>
        <c:marker val="1"/>
        <c:smooth val="0"/>
        <c:axId val="185083512"/>
        <c:axId val="185083120"/>
      </c:lineChart>
      <c:dateAx>
        <c:axId val="185083512"/>
        <c:scaling>
          <c:orientation val="minMax"/>
        </c:scaling>
        <c:delete val="1"/>
        <c:axPos val="b"/>
        <c:numFmt formatCode="ge" sourceLinked="1"/>
        <c:majorTickMark val="none"/>
        <c:minorTickMark val="none"/>
        <c:tickLblPos val="none"/>
        <c:crossAx val="185083120"/>
        <c:crosses val="autoZero"/>
        <c:auto val="1"/>
        <c:lblOffset val="100"/>
        <c:baseTimeUnit val="years"/>
      </c:dateAx>
      <c:valAx>
        <c:axId val="18508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8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5084688"/>
        <c:axId val="18508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5084688"/>
        <c:axId val="185081552"/>
      </c:lineChart>
      <c:dateAx>
        <c:axId val="185084688"/>
        <c:scaling>
          <c:orientation val="minMax"/>
        </c:scaling>
        <c:delete val="1"/>
        <c:axPos val="b"/>
        <c:numFmt formatCode="ge" sourceLinked="1"/>
        <c:majorTickMark val="none"/>
        <c:minorTickMark val="none"/>
        <c:tickLblPos val="none"/>
        <c:crossAx val="185081552"/>
        <c:crosses val="autoZero"/>
        <c:auto val="1"/>
        <c:lblOffset val="100"/>
        <c:baseTimeUnit val="years"/>
      </c:dateAx>
      <c:valAx>
        <c:axId val="18508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08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9283512"/>
        <c:axId val="34928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283512"/>
        <c:axId val="349283120"/>
      </c:lineChart>
      <c:dateAx>
        <c:axId val="349283512"/>
        <c:scaling>
          <c:orientation val="minMax"/>
        </c:scaling>
        <c:delete val="1"/>
        <c:axPos val="b"/>
        <c:numFmt formatCode="ge" sourceLinked="1"/>
        <c:majorTickMark val="none"/>
        <c:minorTickMark val="none"/>
        <c:tickLblPos val="none"/>
        <c:crossAx val="349283120"/>
        <c:crosses val="autoZero"/>
        <c:auto val="1"/>
        <c:lblOffset val="100"/>
        <c:baseTimeUnit val="years"/>
      </c:dateAx>
      <c:valAx>
        <c:axId val="34928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8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9283904"/>
        <c:axId val="22832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9283904"/>
        <c:axId val="228327880"/>
      </c:lineChart>
      <c:dateAx>
        <c:axId val="349283904"/>
        <c:scaling>
          <c:orientation val="minMax"/>
        </c:scaling>
        <c:delete val="1"/>
        <c:axPos val="b"/>
        <c:numFmt formatCode="ge" sourceLinked="1"/>
        <c:majorTickMark val="none"/>
        <c:minorTickMark val="none"/>
        <c:tickLblPos val="none"/>
        <c:crossAx val="228327880"/>
        <c:crosses val="autoZero"/>
        <c:auto val="1"/>
        <c:lblOffset val="100"/>
        <c:baseTimeUnit val="years"/>
      </c:dateAx>
      <c:valAx>
        <c:axId val="22832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329840"/>
        <c:axId val="22833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329840"/>
        <c:axId val="228330232"/>
      </c:lineChart>
      <c:dateAx>
        <c:axId val="228329840"/>
        <c:scaling>
          <c:orientation val="minMax"/>
        </c:scaling>
        <c:delete val="1"/>
        <c:axPos val="b"/>
        <c:numFmt formatCode="ge" sourceLinked="1"/>
        <c:majorTickMark val="none"/>
        <c:minorTickMark val="none"/>
        <c:tickLblPos val="none"/>
        <c:crossAx val="228330232"/>
        <c:crosses val="autoZero"/>
        <c:auto val="1"/>
        <c:lblOffset val="100"/>
        <c:baseTimeUnit val="years"/>
      </c:dateAx>
      <c:valAx>
        <c:axId val="22833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32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3666.32</c:v>
                </c:pt>
                <c:pt idx="1">
                  <c:v>5161.04</c:v>
                </c:pt>
                <c:pt idx="2">
                  <c:v>7155.8</c:v>
                </c:pt>
                <c:pt idx="3">
                  <c:v>7878.41</c:v>
                </c:pt>
                <c:pt idx="4">
                  <c:v>9009.11</c:v>
                </c:pt>
              </c:numCache>
            </c:numRef>
          </c:val>
        </c:ser>
        <c:dLbls>
          <c:showLegendKey val="0"/>
          <c:showVal val="0"/>
          <c:showCatName val="0"/>
          <c:showSerName val="0"/>
          <c:showPercent val="0"/>
          <c:showBubbleSize val="0"/>
        </c:dLbls>
        <c:gapWidth val="150"/>
        <c:axId val="349284296"/>
        <c:axId val="23358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1510.14</c:v>
                </c:pt>
                <c:pt idx="4">
                  <c:v>1595.62</c:v>
                </c:pt>
              </c:numCache>
            </c:numRef>
          </c:val>
          <c:smooth val="0"/>
        </c:ser>
        <c:dLbls>
          <c:showLegendKey val="0"/>
          <c:showVal val="0"/>
          <c:showCatName val="0"/>
          <c:showSerName val="0"/>
          <c:showPercent val="0"/>
          <c:showBubbleSize val="0"/>
        </c:dLbls>
        <c:marker val="1"/>
        <c:smooth val="0"/>
        <c:axId val="349284296"/>
        <c:axId val="233587416"/>
      </c:lineChart>
      <c:dateAx>
        <c:axId val="349284296"/>
        <c:scaling>
          <c:orientation val="minMax"/>
        </c:scaling>
        <c:delete val="1"/>
        <c:axPos val="b"/>
        <c:numFmt formatCode="ge" sourceLinked="1"/>
        <c:majorTickMark val="none"/>
        <c:minorTickMark val="none"/>
        <c:tickLblPos val="none"/>
        <c:crossAx val="233587416"/>
        <c:crosses val="autoZero"/>
        <c:auto val="1"/>
        <c:lblOffset val="100"/>
        <c:baseTimeUnit val="years"/>
      </c:dateAx>
      <c:valAx>
        <c:axId val="23358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8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75.08</c:v>
                </c:pt>
                <c:pt idx="1">
                  <c:v>61.43</c:v>
                </c:pt>
                <c:pt idx="2">
                  <c:v>39.31</c:v>
                </c:pt>
                <c:pt idx="3">
                  <c:v>42.46</c:v>
                </c:pt>
                <c:pt idx="4">
                  <c:v>34.06</c:v>
                </c:pt>
              </c:numCache>
            </c:numRef>
          </c:val>
        </c:ser>
        <c:dLbls>
          <c:showLegendKey val="0"/>
          <c:showVal val="0"/>
          <c:showCatName val="0"/>
          <c:showSerName val="0"/>
          <c:showPercent val="0"/>
          <c:showBubbleSize val="0"/>
        </c:dLbls>
        <c:gapWidth val="150"/>
        <c:axId val="233588984"/>
        <c:axId val="23358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22.67</c:v>
                </c:pt>
                <c:pt idx="4">
                  <c:v>37.92</c:v>
                </c:pt>
              </c:numCache>
            </c:numRef>
          </c:val>
          <c:smooth val="0"/>
        </c:ser>
        <c:dLbls>
          <c:showLegendKey val="0"/>
          <c:showVal val="0"/>
          <c:showCatName val="0"/>
          <c:showSerName val="0"/>
          <c:showPercent val="0"/>
          <c:showBubbleSize val="0"/>
        </c:dLbls>
        <c:marker val="1"/>
        <c:smooth val="0"/>
        <c:axId val="233588984"/>
        <c:axId val="233589376"/>
      </c:lineChart>
      <c:dateAx>
        <c:axId val="233588984"/>
        <c:scaling>
          <c:orientation val="minMax"/>
        </c:scaling>
        <c:delete val="1"/>
        <c:axPos val="b"/>
        <c:numFmt formatCode="ge" sourceLinked="1"/>
        <c:majorTickMark val="none"/>
        <c:minorTickMark val="none"/>
        <c:tickLblPos val="none"/>
        <c:crossAx val="233589376"/>
        <c:crosses val="autoZero"/>
        <c:auto val="1"/>
        <c:lblOffset val="100"/>
        <c:baseTimeUnit val="years"/>
      </c:dateAx>
      <c:valAx>
        <c:axId val="2335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8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168.92</c:v>
                </c:pt>
                <c:pt idx="1">
                  <c:v>207.83</c:v>
                </c:pt>
                <c:pt idx="2">
                  <c:v>334.35</c:v>
                </c:pt>
                <c:pt idx="3">
                  <c:v>308.77999999999997</c:v>
                </c:pt>
                <c:pt idx="4">
                  <c:v>415.84</c:v>
                </c:pt>
              </c:numCache>
            </c:numRef>
          </c:val>
        </c:ser>
        <c:dLbls>
          <c:showLegendKey val="0"/>
          <c:showVal val="0"/>
          <c:showCatName val="0"/>
          <c:showSerName val="0"/>
          <c:showPercent val="0"/>
          <c:showBubbleSize val="0"/>
        </c:dLbls>
        <c:gapWidth val="150"/>
        <c:axId val="182229656"/>
        <c:axId val="2317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789.62</c:v>
                </c:pt>
                <c:pt idx="4">
                  <c:v>423.18</c:v>
                </c:pt>
              </c:numCache>
            </c:numRef>
          </c:val>
          <c:smooth val="0"/>
        </c:ser>
        <c:dLbls>
          <c:showLegendKey val="0"/>
          <c:showVal val="0"/>
          <c:showCatName val="0"/>
          <c:showSerName val="0"/>
          <c:showPercent val="0"/>
          <c:showBubbleSize val="0"/>
        </c:dLbls>
        <c:marker val="1"/>
        <c:smooth val="0"/>
        <c:axId val="182229656"/>
        <c:axId val="231707360"/>
      </c:lineChart>
      <c:dateAx>
        <c:axId val="182229656"/>
        <c:scaling>
          <c:orientation val="minMax"/>
        </c:scaling>
        <c:delete val="1"/>
        <c:axPos val="b"/>
        <c:numFmt formatCode="ge" sourceLinked="1"/>
        <c:majorTickMark val="none"/>
        <c:minorTickMark val="none"/>
        <c:tickLblPos val="none"/>
        <c:crossAx val="231707360"/>
        <c:crosses val="autoZero"/>
        <c:auto val="1"/>
        <c:lblOffset val="100"/>
        <c:baseTimeUnit val="years"/>
      </c:dateAx>
      <c:valAx>
        <c:axId val="2317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22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4" zoomScale="80" zoomScaleNormal="8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新潟県　五泉市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50" t="s">
        <v>121</v>
      </c>
      <c r="AE8" s="50"/>
      <c r="AF8" s="50"/>
      <c r="AG8" s="50"/>
      <c r="AH8" s="50"/>
      <c r="AI8" s="50"/>
      <c r="AJ8" s="50"/>
      <c r="AK8" s="2"/>
      <c r="AL8" s="51">
        <f>データ!$R$6</f>
        <v>52026</v>
      </c>
      <c r="AM8" s="51"/>
      <c r="AN8" s="51"/>
      <c r="AO8" s="51"/>
      <c r="AP8" s="51"/>
      <c r="AQ8" s="51"/>
      <c r="AR8" s="51"/>
      <c r="AS8" s="51"/>
      <c r="AT8" s="46">
        <f>データ!$S$6</f>
        <v>351.91</v>
      </c>
      <c r="AU8" s="46"/>
      <c r="AV8" s="46"/>
      <c r="AW8" s="46"/>
      <c r="AX8" s="46"/>
      <c r="AY8" s="46"/>
      <c r="AZ8" s="46"/>
      <c r="BA8" s="46"/>
      <c r="BB8" s="46">
        <f>データ!$T$6</f>
        <v>147.84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3.14</v>
      </c>
      <c r="Q10" s="46"/>
      <c r="R10" s="46"/>
      <c r="S10" s="46"/>
      <c r="T10" s="46"/>
      <c r="U10" s="46"/>
      <c r="V10" s="46"/>
      <c r="W10" s="51">
        <f>データ!$Q$6</f>
        <v>2416</v>
      </c>
      <c r="X10" s="51"/>
      <c r="Y10" s="51"/>
      <c r="Z10" s="51"/>
      <c r="AA10" s="51"/>
      <c r="AB10" s="51"/>
      <c r="AC10" s="51"/>
      <c r="AD10" s="2"/>
      <c r="AE10" s="2"/>
      <c r="AF10" s="2"/>
      <c r="AG10" s="2"/>
      <c r="AH10" s="2"/>
      <c r="AI10" s="2"/>
      <c r="AJ10" s="2"/>
      <c r="AK10" s="2"/>
      <c r="AL10" s="51">
        <f>データ!$U$6</f>
        <v>1622</v>
      </c>
      <c r="AM10" s="51"/>
      <c r="AN10" s="51"/>
      <c r="AO10" s="51"/>
      <c r="AP10" s="51"/>
      <c r="AQ10" s="51"/>
      <c r="AR10" s="51"/>
      <c r="AS10" s="51"/>
      <c r="AT10" s="46">
        <f>データ!$V$6</f>
        <v>6.71</v>
      </c>
      <c r="AU10" s="46"/>
      <c r="AV10" s="46"/>
      <c r="AW10" s="46"/>
      <c r="AX10" s="46"/>
      <c r="AY10" s="46"/>
      <c r="AZ10" s="46"/>
      <c r="BA10" s="46"/>
      <c r="BB10" s="46">
        <f>データ!$W$6</f>
        <v>241.73</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152188</v>
      </c>
      <c r="D6" s="34">
        <f t="shared" si="3"/>
        <v>47</v>
      </c>
      <c r="E6" s="34">
        <f t="shared" si="3"/>
        <v>1</v>
      </c>
      <c r="F6" s="34">
        <f t="shared" si="3"/>
        <v>0</v>
      </c>
      <c r="G6" s="34">
        <f t="shared" si="3"/>
        <v>0</v>
      </c>
      <c r="H6" s="34" t="str">
        <f t="shared" si="3"/>
        <v>新潟県　五泉市</v>
      </c>
      <c r="I6" s="34" t="str">
        <f t="shared" si="3"/>
        <v>法非適用</v>
      </c>
      <c r="J6" s="34" t="str">
        <f t="shared" si="3"/>
        <v>水道事業</v>
      </c>
      <c r="K6" s="34" t="str">
        <f t="shared" si="3"/>
        <v>簡易水道事業</v>
      </c>
      <c r="L6" s="34" t="str">
        <f t="shared" si="3"/>
        <v>D4</v>
      </c>
      <c r="M6" s="34">
        <f t="shared" si="3"/>
        <v>0</v>
      </c>
      <c r="N6" s="35" t="str">
        <f t="shared" si="3"/>
        <v>-</v>
      </c>
      <c r="O6" s="35" t="str">
        <f t="shared" si="3"/>
        <v>該当数値なし</v>
      </c>
      <c r="P6" s="35">
        <f t="shared" si="3"/>
        <v>3.14</v>
      </c>
      <c r="Q6" s="35">
        <f t="shared" si="3"/>
        <v>2416</v>
      </c>
      <c r="R6" s="35">
        <f t="shared" si="3"/>
        <v>52026</v>
      </c>
      <c r="S6" s="35">
        <f t="shared" si="3"/>
        <v>351.91</v>
      </c>
      <c r="T6" s="35">
        <f t="shared" si="3"/>
        <v>147.84</v>
      </c>
      <c r="U6" s="35">
        <f t="shared" si="3"/>
        <v>1622</v>
      </c>
      <c r="V6" s="35">
        <f t="shared" si="3"/>
        <v>6.71</v>
      </c>
      <c r="W6" s="35">
        <f t="shared" si="3"/>
        <v>241.73</v>
      </c>
      <c r="X6" s="36">
        <f>IF(X7="",NA(),X7)</f>
        <v>159.06</v>
      </c>
      <c r="Y6" s="36">
        <f t="shared" ref="Y6:AG6" si="4">IF(Y7="",NA(),Y7)</f>
        <v>91.67</v>
      </c>
      <c r="Z6" s="36">
        <f t="shared" si="4"/>
        <v>72.459999999999994</v>
      </c>
      <c r="AA6" s="36">
        <f t="shared" si="4"/>
        <v>132.11000000000001</v>
      </c>
      <c r="AB6" s="36">
        <f t="shared" si="4"/>
        <v>85.26</v>
      </c>
      <c r="AC6" s="36">
        <f t="shared" si="4"/>
        <v>74.52</v>
      </c>
      <c r="AD6" s="36">
        <f t="shared" si="4"/>
        <v>76.09</v>
      </c>
      <c r="AE6" s="36">
        <f t="shared" si="4"/>
        <v>75.87</v>
      </c>
      <c r="AF6" s="36">
        <f t="shared" si="4"/>
        <v>72.03</v>
      </c>
      <c r="AG6" s="36">
        <f t="shared" si="4"/>
        <v>72.11</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3666.32</v>
      </c>
      <c r="BF6" s="36">
        <f t="shared" ref="BF6:BN6" si="7">IF(BF7="",NA(),BF7)</f>
        <v>5161.04</v>
      </c>
      <c r="BG6" s="36">
        <f t="shared" si="7"/>
        <v>7155.8</v>
      </c>
      <c r="BH6" s="36">
        <f t="shared" si="7"/>
        <v>7878.41</v>
      </c>
      <c r="BI6" s="36">
        <f t="shared" si="7"/>
        <v>9009.11</v>
      </c>
      <c r="BJ6" s="36">
        <f t="shared" si="7"/>
        <v>1108.26</v>
      </c>
      <c r="BK6" s="36">
        <f t="shared" si="7"/>
        <v>1113.76</v>
      </c>
      <c r="BL6" s="36">
        <f t="shared" si="7"/>
        <v>1125.69</v>
      </c>
      <c r="BM6" s="36">
        <f t="shared" si="7"/>
        <v>1510.14</v>
      </c>
      <c r="BN6" s="36">
        <f t="shared" si="7"/>
        <v>1595.62</v>
      </c>
      <c r="BO6" s="35" t="str">
        <f>IF(BO7="","",IF(BO7="-","【-】","【"&amp;SUBSTITUTE(TEXT(BO7,"#,##0.00"),"-","△")&amp;"】"))</f>
        <v>【1,280.76】</v>
      </c>
      <c r="BP6" s="36">
        <f>IF(BP7="",NA(),BP7)</f>
        <v>75.08</v>
      </c>
      <c r="BQ6" s="36">
        <f t="shared" ref="BQ6:BY6" si="8">IF(BQ7="",NA(),BQ7)</f>
        <v>61.43</v>
      </c>
      <c r="BR6" s="36">
        <f t="shared" si="8"/>
        <v>39.31</v>
      </c>
      <c r="BS6" s="36">
        <f t="shared" si="8"/>
        <v>42.46</v>
      </c>
      <c r="BT6" s="36">
        <f t="shared" si="8"/>
        <v>34.06</v>
      </c>
      <c r="BU6" s="36">
        <f t="shared" si="8"/>
        <v>19.77</v>
      </c>
      <c r="BV6" s="36">
        <f t="shared" si="8"/>
        <v>34.25</v>
      </c>
      <c r="BW6" s="36">
        <f t="shared" si="8"/>
        <v>46.48</v>
      </c>
      <c r="BX6" s="36">
        <f t="shared" si="8"/>
        <v>22.67</v>
      </c>
      <c r="BY6" s="36">
        <f t="shared" si="8"/>
        <v>37.92</v>
      </c>
      <c r="BZ6" s="35" t="str">
        <f>IF(BZ7="","",IF(BZ7="-","【-】","【"&amp;SUBSTITUTE(TEXT(BZ7,"#,##0.00"),"-","△")&amp;"】"))</f>
        <v>【53.06】</v>
      </c>
      <c r="CA6" s="36">
        <f>IF(CA7="",NA(),CA7)</f>
        <v>168.92</v>
      </c>
      <c r="CB6" s="36">
        <f t="shared" ref="CB6:CJ6" si="9">IF(CB7="",NA(),CB7)</f>
        <v>207.83</v>
      </c>
      <c r="CC6" s="36">
        <f t="shared" si="9"/>
        <v>334.35</v>
      </c>
      <c r="CD6" s="36">
        <f t="shared" si="9"/>
        <v>308.77999999999997</v>
      </c>
      <c r="CE6" s="36">
        <f t="shared" si="9"/>
        <v>415.84</v>
      </c>
      <c r="CF6" s="36">
        <f t="shared" si="9"/>
        <v>878.73</v>
      </c>
      <c r="CG6" s="36">
        <f t="shared" si="9"/>
        <v>501.18</v>
      </c>
      <c r="CH6" s="36">
        <f t="shared" si="9"/>
        <v>376.61</v>
      </c>
      <c r="CI6" s="36">
        <f t="shared" si="9"/>
        <v>789.62</v>
      </c>
      <c r="CJ6" s="36">
        <f t="shared" si="9"/>
        <v>423.18</v>
      </c>
      <c r="CK6" s="35" t="str">
        <f>IF(CK7="","",IF(CK7="-","【-】","【"&amp;SUBSTITUTE(TEXT(CK7,"#,##0.00"),"-","△")&amp;"】"))</f>
        <v>【314.83】</v>
      </c>
      <c r="CL6" s="36">
        <f>IF(CL7="",NA(),CL7)</f>
        <v>87.84</v>
      </c>
      <c r="CM6" s="36">
        <f t="shared" ref="CM6:CU6" si="10">IF(CM7="",NA(),CM7)</f>
        <v>81.55</v>
      </c>
      <c r="CN6" s="36">
        <f t="shared" si="10"/>
        <v>84.68</v>
      </c>
      <c r="CO6" s="36">
        <f t="shared" si="10"/>
        <v>66.31</v>
      </c>
      <c r="CP6" s="36">
        <f t="shared" si="10"/>
        <v>59.72</v>
      </c>
      <c r="CQ6" s="36">
        <f t="shared" si="10"/>
        <v>57.17</v>
      </c>
      <c r="CR6" s="36">
        <f t="shared" si="10"/>
        <v>57.55</v>
      </c>
      <c r="CS6" s="36">
        <f t="shared" si="10"/>
        <v>57.43</v>
      </c>
      <c r="CT6" s="36">
        <f t="shared" si="10"/>
        <v>48.7</v>
      </c>
      <c r="CU6" s="36">
        <f t="shared" si="10"/>
        <v>46.9</v>
      </c>
      <c r="CV6" s="35" t="str">
        <f>IF(CV7="","",IF(CV7="-","【-】","【"&amp;SUBSTITUTE(TEXT(CV7,"#,##0.00"),"-","△")&amp;"】"))</f>
        <v>【56.28】</v>
      </c>
      <c r="CW6" s="36">
        <f>IF(CW7="",NA(),CW7)</f>
        <v>59.49</v>
      </c>
      <c r="CX6" s="36">
        <f t="shared" ref="CX6:DF6" si="11">IF(CX7="",NA(),CX7)</f>
        <v>61.32</v>
      </c>
      <c r="CY6" s="36">
        <f t="shared" si="11"/>
        <v>57.13</v>
      </c>
      <c r="CZ6" s="36">
        <f t="shared" si="11"/>
        <v>68.52</v>
      </c>
      <c r="DA6" s="36">
        <f t="shared" si="11"/>
        <v>74.05</v>
      </c>
      <c r="DB6" s="36">
        <f t="shared" si="11"/>
        <v>74.94</v>
      </c>
      <c r="DC6" s="36">
        <f t="shared" si="11"/>
        <v>74.14</v>
      </c>
      <c r="DD6" s="36">
        <f t="shared" si="11"/>
        <v>73.83</v>
      </c>
      <c r="DE6" s="36">
        <f t="shared" si="11"/>
        <v>74.959999999999994</v>
      </c>
      <c r="DF6" s="36">
        <f t="shared" si="11"/>
        <v>74.63</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7.52</v>
      </c>
      <c r="EE6" s="36">
        <f t="shared" ref="EE6:EM6" si="14">IF(EE7="",NA(),EE7)</f>
        <v>7.78</v>
      </c>
      <c r="EF6" s="36">
        <f t="shared" si="14"/>
        <v>20.059999999999999</v>
      </c>
      <c r="EG6" s="36">
        <f t="shared" si="14"/>
        <v>10.16</v>
      </c>
      <c r="EH6" s="36">
        <f t="shared" si="14"/>
        <v>3.84</v>
      </c>
      <c r="EI6" s="36">
        <f t="shared" si="14"/>
        <v>0.46</v>
      </c>
      <c r="EJ6" s="36">
        <f t="shared" si="14"/>
        <v>0.8</v>
      </c>
      <c r="EK6" s="36">
        <f t="shared" si="14"/>
        <v>0.69</v>
      </c>
      <c r="EL6" s="36">
        <f t="shared" si="14"/>
        <v>1.26</v>
      </c>
      <c r="EM6" s="36">
        <f t="shared" si="14"/>
        <v>0.78</v>
      </c>
      <c r="EN6" s="35" t="str">
        <f>IF(EN7="","",IF(EN7="-","【-】","【"&amp;SUBSTITUTE(TEXT(EN7,"#,##0.00"),"-","△")&amp;"】"))</f>
        <v>【0.59】</v>
      </c>
    </row>
    <row r="7" spans="1:144" s="37" customFormat="1">
      <c r="A7" s="29"/>
      <c r="B7" s="38">
        <v>2016</v>
      </c>
      <c r="C7" s="38">
        <v>152188</v>
      </c>
      <c r="D7" s="38">
        <v>47</v>
      </c>
      <c r="E7" s="38">
        <v>1</v>
      </c>
      <c r="F7" s="38">
        <v>0</v>
      </c>
      <c r="G7" s="38">
        <v>0</v>
      </c>
      <c r="H7" s="38" t="s">
        <v>107</v>
      </c>
      <c r="I7" s="38" t="s">
        <v>108</v>
      </c>
      <c r="J7" s="38" t="s">
        <v>109</v>
      </c>
      <c r="K7" s="38" t="s">
        <v>110</v>
      </c>
      <c r="L7" s="38" t="s">
        <v>111</v>
      </c>
      <c r="M7" s="38"/>
      <c r="N7" s="39" t="s">
        <v>112</v>
      </c>
      <c r="O7" s="39" t="s">
        <v>113</v>
      </c>
      <c r="P7" s="39">
        <v>3.14</v>
      </c>
      <c r="Q7" s="39">
        <v>2416</v>
      </c>
      <c r="R7" s="39">
        <v>52026</v>
      </c>
      <c r="S7" s="39">
        <v>351.91</v>
      </c>
      <c r="T7" s="39">
        <v>147.84</v>
      </c>
      <c r="U7" s="39">
        <v>1622</v>
      </c>
      <c r="V7" s="39">
        <v>6.71</v>
      </c>
      <c r="W7" s="39">
        <v>241.73</v>
      </c>
      <c r="X7" s="39">
        <v>159.06</v>
      </c>
      <c r="Y7" s="39">
        <v>91.67</v>
      </c>
      <c r="Z7" s="39">
        <v>72.459999999999994</v>
      </c>
      <c r="AA7" s="39">
        <v>132.11000000000001</v>
      </c>
      <c r="AB7" s="39">
        <v>85.26</v>
      </c>
      <c r="AC7" s="39">
        <v>74.52</v>
      </c>
      <c r="AD7" s="39">
        <v>76.09</v>
      </c>
      <c r="AE7" s="39">
        <v>75.87</v>
      </c>
      <c r="AF7" s="39">
        <v>72.03</v>
      </c>
      <c r="AG7" s="39">
        <v>72.11</v>
      </c>
      <c r="AH7" s="39">
        <v>76.78</v>
      </c>
      <c r="AI7" s="39"/>
      <c r="AJ7" s="39"/>
      <c r="AK7" s="39"/>
      <c r="AL7" s="39"/>
      <c r="AM7" s="39"/>
      <c r="AN7" s="39"/>
      <c r="AO7" s="39"/>
      <c r="AP7" s="39"/>
      <c r="AQ7" s="39"/>
      <c r="AR7" s="39"/>
      <c r="AS7" s="39"/>
      <c r="AT7" s="39"/>
      <c r="AU7" s="39"/>
      <c r="AV7" s="39"/>
      <c r="AW7" s="39"/>
      <c r="AX7" s="39"/>
      <c r="AY7" s="39"/>
      <c r="AZ7" s="39"/>
      <c r="BA7" s="39"/>
      <c r="BB7" s="39"/>
      <c r="BC7" s="39"/>
      <c r="BD7" s="39"/>
      <c r="BE7" s="39">
        <v>3666.32</v>
      </c>
      <c r="BF7" s="39">
        <v>5161.04</v>
      </c>
      <c r="BG7" s="39">
        <v>7155.8</v>
      </c>
      <c r="BH7" s="39">
        <v>7878.41</v>
      </c>
      <c r="BI7" s="39">
        <v>9009.11</v>
      </c>
      <c r="BJ7" s="39">
        <v>1108.26</v>
      </c>
      <c r="BK7" s="39">
        <v>1113.76</v>
      </c>
      <c r="BL7" s="39">
        <v>1125.69</v>
      </c>
      <c r="BM7" s="39">
        <v>1510.14</v>
      </c>
      <c r="BN7" s="39">
        <v>1595.62</v>
      </c>
      <c r="BO7" s="39">
        <v>1280.76</v>
      </c>
      <c r="BP7" s="39">
        <v>75.08</v>
      </c>
      <c r="BQ7" s="39">
        <v>61.43</v>
      </c>
      <c r="BR7" s="39">
        <v>39.31</v>
      </c>
      <c r="BS7" s="39">
        <v>42.46</v>
      </c>
      <c r="BT7" s="39">
        <v>34.06</v>
      </c>
      <c r="BU7" s="39">
        <v>19.77</v>
      </c>
      <c r="BV7" s="39">
        <v>34.25</v>
      </c>
      <c r="BW7" s="39">
        <v>46.48</v>
      </c>
      <c r="BX7" s="39">
        <v>22.67</v>
      </c>
      <c r="BY7" s="39">
        <v>37.92</v>
      </c>
      <c r="BZ7" s="39">
        <v>53.06</v>
      </c>
      <c r="CA7" s="39">
        <v>168.92</v>
      </c>
      <c r="CB7" s="39">
        <v>207.83</v>
      </c>
      <c r="CC7" s="39">
        <v>334.35</v>
      </c>
      <c r="CD7" s="39">
        <v>308.77999999999997</v>
      </c>
      <c r="CE7" s="39">
        <v>415.84</v>
      </c>
      <c r="CF7" s="39">
        <v>878.73</v>
      </c>
      <c r="CG7" s="39">
        <v>501.18</v>
      </c>
      <c r="CH7" s="39">
        <v>376.61</v>
      </c>
      <c r="CI7" s="39">
        <v>789.62</v>
      </c>
      <c r="CJ7" s="39">
        <v>423.18</v>
      </c>
      <c r="CK7" s="39">
        <v>314.83</v>
      </c>
      <c r="CL7" s="39">
        <v>87.84</v>
      </c>
      <c r="CM7" s="39">
        <v>81.55</v>
      </c>
      <c r="CN7" s="39">
        <v>84.68</v>
      </c>
      <c r="CO7" s="39">
        <v>66.31</v>
      </c>
      <c r="CP7" s="39">
        <v>59.72</v>
      </c>
      <c r="CQ7" s="39">
        <v>57.17</v>
      </c>
      <c r="CR7" s="39">
        <v>57.55</v>
      </c>
      <c r="CS7" s="39">
        <v>57.43</v>
      </c>
      <c r="CT7" s="39">
        <v>48.7</v>
      </c>
      <c r="CU7" s="39">
        <v>46.9</v>
      </c>
      <c r="CV7" s="39">
        <v>56.28</v>
      </c>
      <c r="CW7" s="39">
        <v>59.49</v>
      </c>
      <c r="CX7" s="39">
        <v>61.32</v>
      </c>
      <c r="CY7" s="39">
        <v>57.13</v>
      </c>
      <c r="CZ7" s="39">
        <v>68.52</v>
      </c>
      <c r="DA7" s="39">
        <v>74.05</v>
      </c>
      <c r="DB7" s="39">
        <v>74.94</v>
      </c>
      <c r="DC7" s="39">
        <v>74.14</v>
      </c>
      <c r="DD7" s="39">
        <v>73.83</v>
      </c>
      <c r="DE7" s="39">
        <v>74.959999999999994</v>
      </c>
      <c r="DF7" s="39">
        <v>74.63</v>
      </c>
      <c r="DG7" s="39">
        <v>74.94</v>
      </c>
      <c r="DH7" s="39"/>
      <c r="DI7" s="39"/>
      <c r="DJ7" s="39"/>
      <c r="DK7" s="39"/>
      <c r="DL7" s="39"/>
      <c r="DM7" s="39"/>
      <c r="DN7" s="39"/>
      <c r="DO7" s="39"/>
      <c r="DP7" s="39"/>
      <c r="DQ7" s="39"/>
      <c r="DR7" s="39"/>
      <c r="DS7" s="39"/>
      <c r="DT7" s="39"/>
      <c r="DU7" s="39"/>
      <c r="DV7" s="39"/>
      <c r="DW7" s="39"/>
      <c r="DX7" s="39"/>
      <c r="DY7" s="39"/>
      <c r="DZ7" s="39"/>
      <c r="EA7" s="39"/>
      <c r="EB7" s="39"/>
      <c r="EC7" s="39"/>
      <c r="ED7" s="39">
        <v>7.52</v>
      </c>
      <c r="EE7" s="39">
        <v>7.78</v>
      </c>
      <c r="EF7" s="39">
        <v>20.059999999999999</v>
      </c>
      <c r="EG7" s="39">
        <v>10.16</v>
      </c>
      <c r="EH7" s="39">
        <v>3.84</v>
      </c>
      <c r="EI7" s="39">
        <v>0.46</v>
      </c>
      <c r="EJ7" s="39">
        <v>0.8</v>
      </c>
      <c r="EK7" s="39">
        <v>0.69</v>
      </c>
      <c r="EL7" s="39">
        <v>1.26</v>
      </c>
      <c r="EM7" s="39">
        <v>0.78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JWS13184</cp:lastModifiedBy>
  <dcterms:created xsi:type="dcterms:W3CDTF">2017-12-25T01:42:41Z</dcterms:created>
  <dcterms:modified xsi:type="dcterms:W3CDTF">2018-02-18T23:49:11Z</dcterms:modified>
  <cp:category/>
</cp:coreProperties>
</file>