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Users\jws17163\Desktop\06　経営戦略関係\03　経営比較表・分析表（五泉市）\R4.1.11照会（R2経営比較分析表の分析）\14五泉市\"/>
    </mc:Choice>
  </mc:AlternateContent>
  <xr:revisionPtr revIDLastSave="0" documentId="8_{A8009460-FB13-4837-B58A-0C56CB2417C7}" xr6:coauthVersionLast="44" xr6:coauthVersionMax="44" xr10:uidLastSave="{00000000-0000-0000-0000-000000000000}"/>
  <workbookProtection workbookAlgorithmName="SHA-512" workbookHashValue="orIq8Tb04fhbtzpqdtKuaXHDv1Tyik3ueCq5VKnMZqH0d93QWCKGydWJHUPvsyYvKd0sl9j3Okt8Gz3A2tYD9Q==" workbookSaltValue="HE4ghUwOOkpFlBFTwtTsrQ=="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I10" i="4" s="1"/>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B10" i="4"/>
  <c r="AT8" i="4"/>
  <c r="AL8" i="4"/>
  <c r="P8" i="4"/>
  <c r="I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<sst xmlns="http://schemas.openxmlformats.org/spreadsheetml/2006/main" count="228" uniqueCount="114">
  <si>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</si>
  <si>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</si>
  <si>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</si>
  <si>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</si>
  <si>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</si>
  <si>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</si>
  <si>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</si>
  <si>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</si>
  <si>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</si>
  <si>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</si>
  <si>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</si>
  <si>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</si>
  <si>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</si>
  <si>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</si>
  <si>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</si>
  <si>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</si>
  <si>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</si>
  <si>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</si>
  <si>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</si>
  <si>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</si>
  <si>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</si>
  <si>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</si>
  <si>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</si>
  <si>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</si>
  <si>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</si>
  <si>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</si>
  <si>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</si>
  <si>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</si>
  <si>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</si>
  <si>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</si>
  <si>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</si>
  <si>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</si>
  <si>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</si>
  <si>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</si>
  <si>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</si>
  <si>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</si>
  <si>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</si>
  <si>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</si>
  <si>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</si>
  <si>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</si>
  <si>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</si>
  <si>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</si>
  <si>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</si>
  <si>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</si>
  <si>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</si>
  <si>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</si>
  <si>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</si>
  <si>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</si>
  <si>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</si>
  <si>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</si>
  <si>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</si>
  <si>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</si>
  <si>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</si>
  <si>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</si>
  <si>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</si>
  <si>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</si>
  <si>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</si>
  <si>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</si>
  <si>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</si>
  <si>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</si>
  <si>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</si>
  <si>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</si>
  <si>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</si>
  <si>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</si>
  <si>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</si>
  <si>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</si>
  <si>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</si>
  <si>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</si>
  <si>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</si>
  <si>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</si>
  <si>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</si>
  <si>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</si>
  <si>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</si>
  <si>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</si>
  <si>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</si>
  <si>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</si>
  <si>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</si>
  <si>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</si>
  <si>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</si>
  <si>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</si>
  <si>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</si>
  <si>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</si>
  <si>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</si>
  <si>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</si>
  <si>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</si>
  <si>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</si>
  <si>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</si>
  <si>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</si>
  <si>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</si>
  <si>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</si>
  <si>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</si>
  <si>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</si>
  <si>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</si>
  <si>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</si>
  <si>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</si>
  <si>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</si>
  <si>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</si>
  <si>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</si>
  <si>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</si>
  <si>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</si>
  <si>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</si>
  <si>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</si>
  <si>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</si>
  <si>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</si>
  <si>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</si>
  <si>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</si>
  <si>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</si>
  <si>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</si>
  <si>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</si>
  <si>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</si>
  <si>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</si>
  <si>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①経常収支比率は令和２年度に大きく落ち込んだ。これは新型コロナに対する経済対策として、水道基本料金の軽減を実施したためであるが、全体としても減少傾向である。
③流動比率は下落し、④企業債残高対給水収益比率は上昇した。いずれも上記の料金軽減による収入減少と簡易水道統合による企業債の増加が原因である。
⑤料金回収率は下落した。その原因としては、⑥給水原価の上昇と供給単価の下落が共に見られるが、供給単価の下落による影響がより大きいと考えられる。供給単価下落の原因は、コロナ禍における経済対策として実施した基本料金の軽減の影響である。
⑦施設使用率の下落は、簡水統合による施設数の増加による。
⑧有収率の低下は、老朽管からの漏水水量の増加によると考えられる。</t>
    <rPh sb="1" eb="3">
      <t>ケイジョウ</t>
    </rPh>
    <rPh sb="3" eb="5">
      <t>シュウシ</t>
    </rPh>
    <rPh sb="5" eb="7">
      <t>ヒリツ</t>
    </rPh>
    <rPh sb="8" eb="10">
      <t>レイワ</t>
    </rPh>
    <rPh sb="11" eb="13">
      <t>ネンド</t>
    </rPh>
    <rPh sb="14" eb="15">
      <t>オオ</t>
    </rPh>
    <rPh sb="17" eb="18">
      <t>オ</t>
    </rPh>
    <rPh sb="19" eb="20">
      <t>コ</t>
    </rPh>
    <rPh sb="26" eb="28">
      <t>シンガタ</t>
    </rPh>
    <rPh sb="32" eb="33">
      <t>タイ</t>
    </rPh>
    <rPh sb="35" eb="37">
      <t>ケイザイ</t>
    </rPh>
    <rPh sb="37" eb="39">
      <t>タイサク</t>
    </rPh>
    <rPh sb="43" eb="45">
      <t>スイドウ</t>
    </rPh>
    <rPh sb="45" eb="47">
      <t>キホン</t>
    </rPh>
    <rPh sb="47" eb="49">
      <t>リョウキン</t>
    </rPh>
    <rPh sb="50" eb="52">
      <t>ケイゲン</t>
    </rPh>
    <rPh sb="53" eb="55">
      <t>ジッシ</t>
    </rPh>
    <rPh sb="64" eb="66">
      <t>ゼンタイ</t>
    </rPh>
    <rPh sb="70" eb="72">
      <t>ゲンショウ</t>
    </rPh>
    <rPh sb="72" eb="74">
      <t>ケイコウ</t>
    </rPh>
    <rPh sb="80" eb="82">
      <t>リュウドウ</t>
    </rPh>
    <rPh sb="82" eb="84">
      <t>ヒリツ</t>
    </rPh>
    <rPh sb="85" eb="87">
      <t>ゲラク</t>
    </rPh>
    <rPh sb="90" eb="92">
      <t>キギョウ</t>
    </rPh>
    <rPh sb="92" eb="93">
      <t>サイ</t>
    </rPh>
    <rPh sb="93" eb="95">
      <t>ザンダカ</t>
    </rPh>
    <rPh sb="95" eb="96">
      <t>タイ</t>
    </rPh>
    <rPh sb="96" eb="98">
      <t>キュウスイ</t>
    </rPh>
    <rPh sb="98" eb="100">
      <t>シュウエキ</t>
    </rPh>
    <rPh sb="100" eb="102">
      <t>ヒリツ</t>
    </rPh>
    <rPh sb="103" eb="105">
      <t>ジョウショウ</t>
    </rPh>
    <rPh sb="112" eb="114">
      <t>ジョウキ</t>
    </rPh>
    <rPh sb="115" eb="117">
      <t>リョウキン</t>
    </rPh>
    <rPh sb="117" eb="119">
      <t>ケイゲン</t>
    </rPh>
    <rPh sb="122" eb="124">
      <t>シュウニュウ</t>
    </rPh>
    <rPh sb="124" eb="126">
      <t>ゲンショウ</t>
    </rPh>
    <rPh sb="127" eb="129">
      <t>カンイ</t>
    </rPh>
    <rPh sb="129" eb="131">
      <t>スイドウ</t>
    </rPh>
    <rPh sb="131" eb="133">
      <t>トウゴウ</t>
    </rPh>
    <rPh sb="136" eb="138">
      <t>キギョウ</t>
    </rPh>
    <rPh sb="138" eb="139">
      <t>サイ</t>
    </rPh>
    <rPh sb="140" eb="142">
      <t>ゾウカ</t>
    </rPh>
    <rPh sb="143" eb="145">
      <t>ゲンイン</t>
    </rPh>
    <rPh sb="151" eb="153">
      <t>リョウキン</t>
    </rPh>
    <rPh sb="153" eb="155">
      <t>カイシュウ</t>
    </rPh>
    <rPh sb="155" eb="156">
      <t>リツ</t>
    </rPh>
    <rPh sb="157" eb="159">
      <t>ゲラク</t>
    </rPh>
    <rPh sb="164" eb="166">
      <t>ゲンイン</t>
    </rPh>
    <rPh sb="172" eb="174">
      <t>キュウスイ</t>
    </rPh>
    <rPh sb="174" eb="176">
      <t>ゲンカ</t>
    </rPh>
    <rPh sb="177" eb="179">
      <t>ジョウショウ</t>
    </rPh>
    <rPh sb="180" eb="182">
      <t>キョウキュウ</t>
    </rPh>
    <rPh sb="182" eb="184">
      <t>タンカ</t>
    </rPh>
    <rPh sb="185" eb="187">
      <t>ゲラク</t>
    </rPh>
    <rPh sb="188" eb="189">
      <t>トモ</t>
    </rPh>
    <rPh sb="190" eb="191">
      <t>ミ</t>
    </rPh>
    <rPh sb="196" eb="198">
      <t>キョウキュウ</t>
    </rPh>
    <rPh sb="198" eb="200">
      <t>タンカ</t>
    </rPh>
    <rPh sb="201" eb="203">
      <t>ゲラク</t>
    </rPh>
    <rPh sb="215" eb="216">
      <t>カンガ</t>
    </rPh>
    <rPh sb="221" eb="223">
      <t>キョウキュウ</t>
    </rPh>
    <rPh sb="223" eb="225">
      <t>タンカ</t>
    </rPh>
    <rPh sb="225" eb="227">
      <t>ゲラク</t>
    </rPh>
    <rPh sb="228" eb="230">
      <t>ゲンイン</t>
    </rPh>
    <rPh sb="235" eb="236">
      <t>カ</t>
    </rPh>
    <rPh sb="240" eb="242">
      <t>ケイザイ</t>
    </rPh>
    <rPh sb="242" eb="244">
      <t>タイサク</t>
    </rPh>
    <rPh sb="247" eb="249">
      <t>ジッシ</t>
    </rPh>
    <rPh sb="251" eb="253">
      <t>キホン</t>
    </rPh>
    <rPh sb="253" eb="255">
      <t>リョウキン</t>
    </rPh>
    <rPh sb="256" eb="258">
      <t>ケイゲン</t>
    </rPh>
    <rPh sb="259" eb="261">
      <t>エイキョウ</t>
    </rPh>
    <rPh sb="267" eb="269">
      <t>シセツ</t>
    </rPh>
    <rPh sb="269" eb="271">
      <t>シヨウ</t>
    </rPh>
    <rPh sb="271" eb="272">
      <t>リツ</t>
    </rPh>
    <rPh sb="273" eb="275">
      <t>ゲラク</t>
    </rPh>
    <rPh sb="277" eb="279">
      <t>カンスイ</t>
    </rPh>
    <rPh sb="279" eb="281">
      <t>トウゴウ</t>
    </rPh>
    <rPh sb="284" eb="286">
      <t>シセツ</t>
    </rPh>
    <rPh sb="286" eb="287">
      <t>スウ</t>
    </rPh>
    <rPh sb="288" eb="290">
      <t>ゾウカ</t>
    </rPh>
    <rPh sb="296" eb="299">
      <t>ユウシュウリツ</t>
    </rPh>
    <rPh sb="300" eb="302">
      <t>テイカ</t>
    </rPh>
    <rPh sb="304" eb="306">
      <t>ロウキュウ</t>
    </rPh>
    <rPh sb="306" eb="307">
      <t>カン</t>
    </rPh>
    <rPh sb="321" eb="322">
      <t>カンガ</t>
    </rPh>
    <phoneticPr fontId="4"/>
  </si>
  <si>
    <t xml:space="preserve">経営の健全性・効率性の多くの指標が、悪化傾向に徐々に推移している。
収入面において、以前から人口減少による影響が見られていたが、令和２年度においてはコロナ禍による使用水量の減少と、経済対策として実施した基本料金の軽減により、さらに大きな影響を受けた。
しかし、第２次水道ビジョンにおいて「給水原価が供給単価を超える時期は平成32年頃」とすでに予測しており、コロナ禍に関わらず、傾向としては予測どおりといえる。
今後、同ビジョンの見直しに合わせて、さらに効率的な経営を目指す必要性に迫られている。
</t>
    <rPh sb="0" eb="2">
      <t>ケイエイ</t>
    </rPh>
    <rPh sb="3" eb="6">
      <t>ケンゼンセイ</t>
    </rPh>
    <rPh sb="7" eb="10">
      <t>コウリツセイ</t>
    </rPh>
    <rPh sb="11" eb="12">
      <t>オオ</t>
    </rPh>
    <rPh sb="14" eb="16">
      <t>シヒョウ</t>
    </rPh>
    <rPh sb="18" eb="20">
      <t>アッカ</t>
    </rPh>
    <rPh sb="20" eb="22">
      <t>ケイコウ</t>
    </rPh>
    <rPh sb="23" eb="25">
      <t>ジョジョ</t>
    </rPh>
    <rPh sb="26" eb="28">
      <t>スイイ</t>
    </rPh>
    <rPh sb="34" eb="37">
      <t>シュウニュウメン</t>
    </rPh>
    <rPh sb="42" eb="44">
      <t>イゼン</t>
    </rPh>
    <rPh sb="46" eb="48">
      <t>ジンコウ</t>
    </rPh>
    <rPh sb="48" eb="50">
      <t>ゲンショウ</t>
    </rPh>
    <rPh sb="53" eb="55">
      <t>エイキョウ</t>
    </rPh>
    <rPh sb="56" eb="57">
      <t>ミ</t>
    </rPh>
    <rPh sb="64" eb="66">
      <t>レイワ</t>
    </rPh>
    <rPh sb="67" eb="69">
      <t>ネンド</t>
    </rPh>
    <rPh sb="77" eb="78">
      <t>カ</t>
    </rPh>
    <rPh sb="81" eb="83">
      <t>シヨウ</t>
    </rPh>
    <rPh sb="83" eb="85">
      <t>スイリョウ</t>
    </rPh>
    <rPh sb="86" eb="88">
      <t>ゲンショウ</t>
    </rPh>
    <rPh sb="90" eb="92">
      <t>ケイザイ</t>
    </rPh>
    <rPh sb="92" eb="94">
      <t>タイサク</t>
    </rPh>
    <rPh sb="97" eb="99">
      <t>ジッシ</t>
    </rPh>
    <rPh sb="101" eb="103">
      <t>キホン</t>
    </rPh>
    <rPh sb="103" eb="105">
      <t>リョウキン</t>
    </rPh>
    <rPh sb="106" eb="108">
      <t>ケイゲン</t>
    </rPh>
    <rPh sb="130" eb="131">
      <t>ダイ</t>
    </rPh>
    <rPh sb="132" eb="133">
      <t>ジ</t>
    </rPh>
    <rPh sb="133" eb="135">
      <t>スイドウ</t>
    </rPh>
    <rPh sb="144" eb="146">
      <t>キュウスイ</t>
    </rPh>
    <rPh sb="146" eb="148">
      <t>ゲンカ</t>
    </rPh>
    <rPh sb="149" eb="151">
      <t>キョウキュウ</t>
    </rPh>
    <rPh sb="151" eb="153">
      <t>タンカ</t>
    </rPh>
    <rPh sb="154" eb="155">
      <t>コ</t>
    </rPh>
    <rPh sb="157" eb="159">
      <t>ジキ</t>
    </rPh>
    <rPh sb="160" eb="162">
      <t>ヘイセイ</t>
    </rPh>
    <rPh sb="164" eb="166">
      <t>ネンゴロ</t>
    </rPh>
    <rPh sb="171" eb="173">
      <t>ヨソク</t>
    </rPh>
    <rPh sb="181" eb="182">
      <t>カ</t>
    </rPh>
    <rPh sb="183" eb="184">
      <t>カカ</t>
    </rPh>
    <rPh sb="188" eb="190">
      <t>ケイコウ</t>
    </rPh>
    <rPh sb="194" eb="196">
      <t>ヨソク</t>
    </rPh>
    <rPh sb="205" eb="207">
      <t>コンゴ</t>
    </rPh>
    <rPh sb="208" eb="209">
      <t>ドウ</t>
    </rPh>
    <rPh sb="214" eb="216">
      <t>ミナオ</t>
    </rPh>
    <rPh sb="218" eb="219">
      <t>ア</t>
    </rPh>
    <rPh sb="226" eb="229">
      <t>コウリツテキ</t>
    </rPh>
    <rPh sb="230" eb="232">
      <t>ケイエイ</t>
    </rPh>
    <rPh sb="233" eb="235">
      <t>メザ</t>
    </rPh>
    <rPh sb="236" eb="239">
      <t>ヒツヨウセイ</t>
    </rPh>
    <rPh sb="240" eb="241">
      <t>セマ</t>
    </rPh>
    <phoneticPr fontId="4"/>
  </si>
  <si>
    <t>①有形固定資産減価償却率に大きな変化は見られないが、②管路経年化率は上昇傾向が続いている。管路の更新工事は進めているものの、老朽化の進行に間に合わない状況にある。なお、②管路経年化率と③管路更新率は、資産台帳の精査・見直しにより変動が大きくなった。</t>
    <rPh sb="1" eb="3">
      <t>ユウケイ</t>
    </rPh>
    <rPh sb="3" eb="5">
      <t>コテイ</t>
    </rPh>
    <rPh sb="5" eb="7">
      <t>シサン</t>
    </rPh>
    <rPh sb="7" eb="9">
      <t>ゲンカ</t>
    </rPh>
    <rPh sb="9" eb="11">
      <t>ショウキャク</t>
    </rPh>
    <rPh sb="11" eb="12">
      <t>リツ</t>
    </rPh>
    <rPh sb="13" eb="14">
      <t>オオ</t>
    </rPh>
    <rPh sb="16" eb="18">
      <t>ヘンカ</t>
    </rPh>
    <rPh sb="19" eb="20">
      <t>ミ</t>
    </rPh>
    <rPh sb="27" eb="29">
      <t>カンロ</t>
    </rPh>
    <rPh sb="29" eb="32">
      <t>ケイネンカ</t>
    </rPh>
    <rPh sb="32" eb="33">
      <t>リツ</t>
    </rPh>
    <rPh sb="34" eb="36">
      <t>ジョウショウ</t>
    </rPh>
    <rPh sb="36" eb="38">
      <t>ケイコウ</t>
    </rPh>
    <rPh sb="39" eb="40">
      <t>ツヅ</t>
    </rPh>
    <rPh sb="45" eb="47">
      <t>カンロ</t>
    </rPh>
    <rPh sb="48" eb="50">
      <t>コウシン</t>
    </rPh>
    <rPh sb="50" eb="52">
      <t>コウジ</t>
    </rPh>
    <rPh sb="53" eb="54">
      <t>スス</t>
    </rPh>
    <rPh sb="62" eb="65">
      <t>ロウキュウカ</t>
    </rPh>
    <rPh sb="66" eb="68">
      <t>シンコウ</t>
    </rPh>
    <rPh sb="69" eb="70">
      <t>マ</t>
    </rPh>
    <rPh sb="71" eb="72">
      <t>ア</t>
    </rPh>
    <rPh sb="75" eb="77">
      <t>ジョウキョウ</t>
    </rPh>
    <rPh sb="85" eb="87">
      <t>カンロ</t>
    </rPh>
    <rPh sb="87" eb="90">
      <t>ケイネンカ</t>
    </rPh>
    <rPh sb="90" eb="91">
      <t>リツ</t>
    </rPh>
    <rPh sb="93" eb="95">
      <t>カンロ</t>
    </rPh>
    <rPh sb="95" eb="97">
      <t>コウシン</t>
    </rPh>
    <rPh sb="97" eb="98">
      <t>リツ</t>
    </rPh>
    <rPh sb="100" eb="102">
      <t>シサン</t>
    </rPh>
    <rPh sb="102" eb="104">
      <t>ダイチョウ</t>
    </rPh>
    <rPh sb="105" eb="107">
      <t>セイサ</t>
    </rPh>
    <rPh sb="108" eb="110">
      <t>ミナオ</t>
    </rPh>
    <rPh sb="114" eb="116">
      <t>ヘンドウ</t>
    </rPh>
    <rPh sb="117" eb="118">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</si>
</sst>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1.38</c:v>
                </c:pt>
                <c:pt idx="1">
                  <c:v>0.72</c:v>
                </c:pt>
                <c:pt idx="2">
                  <c:v>0.54</c:v>
                </c:pt>
                <c:pt idx="3">
                  <c:v>0.93</c:v>
                </c:pt>
                <c:pt idx="4">
                  <c:v>11.97</c:v>
                </c:pt>
              </c:numCache>
            </c:numRef>
          </c:val>
          <c:extLst>
            <c:ext xmlns:c16="http://schemas.microsoft.com/office/drawing/2014/chart" uri="{C3380CC4-5D6E-409C-BE32-E72D297353CC}">
              <c16:uniqueId val="{00000000-CF97-421F-B45E-3382EE24B1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CF97-421F-B45E-3382EE24B1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57.7</c:v>
                </c:pt>
                <c:pt idx="1">
                  <c:v>58.67</c:v>
                </c:pt>
                <c:pt idx="2">
                  <c:v>57.38</c:v>
                </c:pt>
                <c:pt idx="3">
                  <c:v>56.53</c:v>
                </c:pt>
                <c:pt idx="4">
                  <c:v>39.770000000000003</c:v>
                </c:pt>
              </c:numCache>
            </c:numRef>
          </c:val>
          <c:extLst>
            <c:ext xmlns:c16="http://schemas.microsoft.com/office/drawing/2014/chart" uri="{C3380CC4-5D6E-409C-BE32-E72D297353CC}">
              <c16:uniqueId val="{00000000-2D35-48DE-A8E9-379700CF77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2D35-48DE-A8E9-379700CF77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89.75</c:v>
                </c:pt>
                <c:pt idx="1">
                  <c:v>90.1</c:v>
                </c:pt>
                <c:pt idx="2">
                  <c:v>90.39</c:v>
                </c:pt>
                <c:pt idx="3">
                  <c:v>92.37</c:v>
                </c:pt>
                <c:pt idx="4">
                  <c:v>89.2</c:v>
                </c:pt>
              </c:numCache>
            </c:numRef>
          </c:val>
          <c:extLst>
            <c:ext xmlns:c16="http://schemas.microsoft.com/office/drawing/2014/chart" uri="{C3380CC4-5D6E-409C-BE32-E72D297353CC}">
              <c16:uniqueId val="{00000000-A506-4922-8179-97B2BFBB2A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A506-4922-8179-97B2BFBB2A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120.79</c:v>
                </c:pt>
                <c:pt idx="1">
                  <c:v>117.54</c:v>
                </c:pt>
                <c:pt idx="2">
                  <c:v>119.51</c:v>
                </c:pt>
                <c:pt idx="3">
                  <c:v>114.45</c:v>
                </c:pt>
                <c:pt idx="4">
                  <c:v>97.03</c:v>
                </c:pt>
              </c:numCache>
            </c:numRef>
          </c:val>
          <c:extLst>
            <c:ext xmlns:c16="http://schemas.microsoft.com/office/drawing/2014/chart" uri="{C3380CC4-5D6E-409C-BE32-E72D297353CC}">
              <c16:uniqueId val="{00000000-AE00-4F6E-B5C7-DD20D35B19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AE00-4F6E-B5C7-DD20D35B19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42.48</c:v>
                </c:pt>
                <c:pt idx="1">
                  <c:v>43.71</c:v>
                </c:pt>
                <c:pt idx="2">
                  <c:v>44.07</c:v>
                </c:pt>
                <c:pt idx="3">
                  <c:v>39.799999999999997</c:v>
                </c:pt>
                <c:pt idx="4">
                  <c:v>38.64</c:v>
                </c:pt>
              </c:numCache>
            </c:numRef>
          </c:val>
          <c:extLst>
            <c:ext xmlns:c16="http://schemas.microsoft.com/office/drawing/2014/chart" uri="{C3380CC4-5D6E-409C-BE32-E72D297353CC}">
              <c16:uniqueId val="{00000000-3929-47B8-8799-7910708E02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3929-47B8-8799-7910708E02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9.24</c:v>
                </c:pt>
                <c:pt idx="1">
                  <c:v>10.27</c:v>
                </c:pt>
                <c:pt idx="2">
                  <c:v>11.92</c:v>
                </c:pt>
                <c:pt idx="3">
                  <c:v>25.33</c:v>
                </c:pt>
                <c:pt idx="4">
                  <c:v>52.06</c:v>
                </c:pt>
              </c:numCache>
            </c:numRef>
          </c:val>
          <c:extLst>
            <c:ext xmlns:c16="http://schemas.microsoft.com/office/drawing/2014/chart" uri="{C3380CC4-5D6E-409C-BE32-E72D297353CC}">
              <c16:uniqueId val="{00000000-768E-4AFF-9E32-3DD20A12EF9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768E-4AFF-9E32-3DD20A12EF9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62-4983-A47D-FA915A5EF0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FA62-4983-A47D-FA915A5EF0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589.1</c:v>
                </c:pt>
                <c:pt idx="1">
                  <c:v>703.42</c:v>
                </c:pt>
                <c:pt idx="2">
                  <c:v>470.12</c:v>
                </c:pt>
                <c:pt idx="3">
                  <c:v>365.89</c:v>
                </c:pt>
                <c:pt idx="4">
                  <c:v>246.9</c:v>
                </c:pt>
              </c:numCache>
            </c:numRef>
          </c:val>
          <c:extLst>
            <c:ext xmlns:c16="http://schemas.microsoft.com/office/drawing/2014/chart" uri="{C3380CC4-5D6E-409C-BE32-E72D297353CC}">
              <c16:uniqueId val="{00000000-529D-456F-9FD4-D3F19B90D8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29D-456F-9FD4-D3F19B90D8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391.2</c:v>
                </c:pt>
                <c:pt idx="1">
                  <c:v>395.57</c:v>
                </c:pt>
                <c:pt idx="2">
                  <c:v>428.57</c:v>
                </c:pt>
                <c:pt idx="3">
                  <c:v>595.62</c:v>
                </c:pt>
                <c:pt idx="4">
                  <c:v>683.27</c:v>
                </c:pt>
              </c:numCache>
            </c:numRef>
          </c:val>
          <c:extLst>
            <c:ext xmlns:c16="http://schemas.microsoft.com/office/drawing/2014/chart" uri="{C3380CC4-5D6E-409C-BE32-E72D297353CC}">
              <c16:uniqueId val="{00000000-3420-440D-814F-8876BFC28B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3420-440D-814F-8876BFC28B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124.01</c:v>
                </c:pt>
                <c:pt idx="1">
                  <c:v>119.32</c:v>
                </c:pt>
                <c:pt idx="2">
                  <c:v>121.44</c:v>
                </c:pt>
                <c:pt idx="3">
                  <c:v>116.25</c:v>
                </c:pt>
                <c:pt idx="4">
                  <c:v>96.06</c:v>
                </c:pt>
              </c:numCache>
            </c:numRef>
          </c:val>
          <c:extLst>
            <c:ext xmlns:c16="http://schemas.microsoft.com/office/drawing/2014/chart" uri="{C3380CC4-5D6E-409C-BE32-E72D297353CC}">
              <c16:uniqueId val="{00000000-1582-45D4-BA23-B227018574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1582-45D4-BA23-B227018574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120.54</c:v>
                </c:pt>
                <c:pt idx="1">
                  <c:v>124.91</c:v>
                </c:pt>
                <c:pt idx="2">
                  <c:v>122.58</c:v>
                </c:pt>
                <c:pt idx="3">
                  <c:v>131.06</c:v>
                </c:pt>
                <c:pt idx="4">
                  <c:v>154.08000000000001</c:v>
                </c:pt>
              </c:numCache>
            </c:numRef>
          </c:val>
          <c:extLst>
            <c:ext xmlns:c16="http://schemas.microsoft.com/office/drawing/2014/chart" uri="{C3380CC4-5D6E-409C-BE32-E72D297353CC}">
              <c16:uniqueId val="{00000000-C635-493A-904C-DE2D59CD26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C635-493A-904C-DE2D59CD26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五泉市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48906</v>
      </c>
      <c r="AM8" s="71"/>
      <c r="AN8" s="71"/>
      <c r="AO8" s="71"/>
      <c r="AP8" s="71"/>
      <c r="AQ8" s="71"/>
      <c r="AR8" s="71"/>
      <c r="AS8" s="71"/>
      <c r="AT8" s="67">
        <f>データ!$S$6</f>
        <v>351.91</v>
      </c>
      <c r="AU8" s="68"/>
      <c r="AV8" s="68"/>
      <c r="AW8" s="68"/>
      <c r="AX8" s="68"/>
      <c r="AY8" s="68"/>
      <c r="AZ8" s="68"/>
      <c r="BA8" s="68"/>
      <c r="BB8" s="70">
        <f>データ!$T$6</f>
        <v>138.97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60.32</v>
      </c>
      <c r="J10" s="68"/>
      <c r="K10" s="68"/>
      <c r="L10" s="68"/>
      <c r="M10" s="68"/>
      <c r="N10" s="68"/>
      <c r="O10" s="69"/>
      <c r="P10" s="70">
        <f>データ!$P$6</f>
        <v>99.5</v>
      </c>
      <c r="Q10" s="70"/>
      <c r="R10" s="70"/>
      <c r="S10" s="70"/>
      <c r="T10" s="70"/>
      <c r="U10" s="70"/>
      <c r="V10" s="70"/>
      <c r="W10" s="71">
        <f>データ!$Q$6</f>
        <v>2893</v>
      </c>
      <c r="X10" s="71"/>
      <c r="Y10" s="71"/>
      <c r="Z10" s="71"/>
      <c r="AA10" s="71"/>
      <c r="AB10" s="71"/>
      <c r="AC10" s="71"/>
      <c r="AD10" s="2"/>
      <c r="AE10" s="2"/>
      <c r="AF10" s="2"/>
      <c r="AG10" s="2"/>
      <c r="AH10" s="4"/>
      <c r="AI10" s="4"/>
      <c r="AJ10" s="4"/>
      <c r="AK10" s="4"/>
      <c r="AL10" s="71">
        <f>データ!$U$6</f>
        <v>48368</v>
      </c>
      <c r="AM10" s="71"/>
      <c r="AN10" s="71"/>
      <c r="AO10" s="71"/>
      <c r="AP10" s="71"/>
      <c r="AQ10" s="71"/>
      <c r="AR10" s="71"/>
      <c r="AS10" s="71"/>
      <c r="AT10" s="67">
        <f>データ!$V$6</f>
        <v>195.1</v>
      </c>
      <c r="AU10" s="68"/>
      <c r="AV10" s="68"/>
      <c r="AW10" s="68"/>
      <c r="AX10" s="68"/>
      <c r="AY10" s="68"/>
      <c r="AZ10" s="68"/>
      <c r="BA10" s="68"/>
      <c r="BB10" s="70">
        <f>データ!$W$6</f>
        <v>247.91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QJ4UR8WW8lArt5PXLy/0l9bUK4/Btuz0os/987cmH67QBrRKog7SSzkko84+78jmFUjXfm8nLsHe2K1qfkJWg==" saltValue="e2SwwBBQEr+ChZwjXxBd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152188</v>
      </c>
      <c r="D6" s="34">
        <f t="shared" si="3"/>
        <v>46</v>
      </c>
      <c r="E6" s="34">
        <f t="shared" si="3"/>
        <v>1</v>
      </c>
      <c r="F6" s="34">
        <f t="shared" si="3"/>
        <v>0</v>
      </c>
      <c r="G6" s="34">
        <f t="shared" si="3"/>
        <v>1</v>
      </c>
      <c r="H6" s="34" t="str">
        <f t="shared" si="3"/>
        <v>新潟県　五泉市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60.32</v>
      </c>
      <c r="P6" s="35">
        <f t="shared" si="3"/>
        <v>99.5</v>
      </c>
      <c r="Q6" s="35">
        <f t="shared" si="3"/>
        <v>2893</v>
      </c>
      <c r="R6" s="35">
        <f t="shared" si="3"/>
        <v>48906</v>
      </c>
      <c r="S6" s="35">
        <f t="shared" si="3"/>
        <v>351.91</v>
      </c>
      <c r="T6" s="35">
        <f t="shared" si="3"/>
        <v>138.97</v>
      </c>
      <c r="U6" s="35">
        <f t="shared" si="3"/>
        <v>48368</v>
      </c>
      <c r="V6" s="35">
        <f t="shared" si="3"/>
        <v>195.1</v>
      </c>
      <c r="W6" s="35">
        <f t="shared" si="3"/>
        <v>247.91</v>
      </c>
      <c r="X6" s="36">
        <f>IF(X7="",NA(),X7)</f>
        <v>120.79</v>
      </c>
      <c r="Y6" s="36">
        <f t="shared" ref="Y6:AG6" si="4">IF(Y7="",NA(),Y7)</f>
        <v>117.54</v>
      </c>
      <c r="Z6" s="36">
        <f t="shared" si="4"/>
        <v>119.51</v>
      </c>
      <c r="AA6" s="36">
        <f t="shared" si="4"/>
        <v>114.45</v>
      </c>
      <c r="AB6" s="36">
        <f t="shared" si="4"/>
        <v>97.03</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589.1</v>
      </c>
      <c r="AU6" s="36">
        <f t="shared" ref="AU6:BC6" si="6">IF(AU7="",NA(),AU7)</f>
        <v>703.42</v>
      </c>
      <c r="AV6" s="36">
        <f t="shared" si="6"/>
        <v>470.12</v>
      </c>
      <c r="AW6" s="36">
        <f t="shared" si="6"/>
        <v>365.89</v>
      </c>
      <c r="AX6" s="36">
        <f t="shared" si="6"/>
        <v>246.9</v>
      </c>
      <c r="AY6" s="36">
        <f t="shared" si="6"/>
        <v>377.63</v>
      </c>
      <c r="AZ6" s="36">
        <f t="shared" si="6"/>
        <v>357.34</v>
      </c>
      <c r="BA6" s="36">
        <f t="shared" si="6"/>
        <v>366.03</v>
      </c>
      <c r="BB6" s="36">
        <f t="shared" si="6"/>
        <v>365.18</v>
      </c>
      <c r="BC6" s="36">
        <f t="shared" si="6"/>
        <v>327.77</v>
      </c>
      <c r="BD6" s="35" t="str">
        <f>IF(BD7="","",IF(BD7="-","【-】","【"&amp;SUBSTITUTE(TEXT(BD7,"#,##0.00"),"-","△")&amp;"】"))</f>
        <v>【260.31】</v>
      </c>
      <c r="BE6" s="36">
        <f>IF(BE7="",NA(),BE7)</f>
        <v>391.2</v>
      </c>
      <c r="BF6" s="36">
        <f t="shared" ref="BF6:BN6" si="7">IF(BF7="",NA(),BF7)</f>
        <v>395.57</v>
      </c>
      <c r="BG6" s="36">
        <f t="shared" si="7"/>
        <v>428.57</v>
      </c>
      <c r="BH6" s="36">
        <f t="shared" si="7"/>
        <v>595.62</v>
      </c>
      <c r="BI6" s="36">
        <f t="shared" si="7"/>
        <v>683.27</v>
      </c>
      <c r="BJ6" s="36">
        <f t="shared" si="7"/>
        <v>364.71</v>
      </c>
      <c r="BK6" s="36">
        <f t="shared" si="7"/>
        <v>373.69</v>
      </c>
      <c r="BL6" s="36">
        <f t="shared" si="7"/>
        <v>370.12</v>
      </c>
      <c r="BM6" s="36">
        <f t="shared" si="7"/>
        <v>371.65</v>
      </c>
      <c r="BN6" s="36">
        <f t="shared" si="7"/>
        <v>397.1</v>
      </c>
      <c r="BO6" s="35" t="str">
        <f>IF(BO7="","",IF(BO7="-","【-】","【"&amp;SUBSTITUTE(TEXT(BO7,"#,##0.00"),"-","△")&amp;"】"))</f>
        <v>【275.67】</v>
      </c>
      <c r="BP6" s="36">
        <f>IF(BP7="",NA(),BP7)</f>
        <v>124.01</v>
      </c>
      <c r="BQ6" s="36">
        <f t="shared" ref="BQ6:BY6" si="8">IF(BQ7="",NA(),BQ7)</f>
        <v>119.32</v>
      </c>
      <c r="BR6" s="36">
        <f t="shared" si="8"/>
        <v>121.44</v>
      </c>
      <c r="BS6" s="36">
        <f t="shared" si="8"/>
        <v>116.25</v>
      </c>
      <c r="BT6" s="36">
        <f t="shared" si="8"/>
        <v>96.06</v>
      </c>
      <c r="BU6" s="36">
        <f t="shared" si="8"/>
        <v>100.65</v>
      </c>
      <c r="BV6" s="36">
        <f t="shared" si="8"/>
        <v>99.87</v>
      </c>
      <c r="BW6" s="36">
        <f t="shared" si="8"/>
        <v>100.42</v>
      </c>
      <c r="BX6" s="36">
        <f t="shared" si="8"/>
        <v>98.77</v>
      </c>
      <c r="BY6" s="36">
        <f t="shared" si="8"/>
        <v>95.79</v>
      </c>
      <c r="BZ6" s="35" t="str">
        <f>IF(BZ7="","",IF(BZ7="-","【-】","【"&amp;SUBSTITUTE(TEXT(BZ7,"#,##0.00"),"-","△")&amp;"】"))</f>
        <v>【100.05】</v>
      </c>
      <c r="CA6" s="36">
        <f>IF(CA7="",NA(),CA7)</f>
        <v>120.54</v>
      </c>
      <c r="CB6" s="36">
        <f t="shared" ref="CB6:CJ6" si="9">IF(CB7="",NA(),CB7)</f>
        <v>124.91</v>
      </c>
      <c r="CC6" s="36">
        <f t="shared" si="9"/>
        <v>122.58</v>
      </c>
      <c r="CD6" s="36">
        <f t="shared" si="9"/>
        <v>131.06</v>
      </c>
      <c r="CE6" s="36">
        <f t="shared" si="9"/>
        <v>154.08000000000001</v>
      </c>
      <c r="CF6" s="36">
        <f t="shared" si="9"/>
        <v>170.19</v>
      </c>
      <c r="CG6" s="36">
        <f t="shared" si="9"/>
        <v>171.81</v>
      </c>
      <c r="CH6" s="36">
        <f t="shared" si="9"/>
        <v>171.67</v>
      </c>
      <c r="CI6" s="36">
        <f t="shared" si="9"/>
        <v>173.67</v>
      </c>
      <c r="CJ6" s="36">
        <f t="shared" si="9"/>
        <v>171.13</v>
      </c>
      <c r="CK6" s="35" t="str">
        <f>IF(CK7="","",IF(CK7="-","【-】","【"&amp;SUBSTITUTE(TEXT(CK7,"#,##0.00"),"-","△")&amp;"】"))</f>
        <v>【166.40】</v>
      </c>
      <c r="CL6" s="36">
        <f>IF(CL7="",NA(),CL7)</f>
        <v>57.7</v>
      </c>
      <c r="CM6" s="36">
        <f t="shared" ref="CM6:CU6" si="10">IF(CM7="",NA(),CM7)</f>
        <v>58.67</v>
      </c>
      <c r="CN6" s="36">
        <f t="shared" si="10"/>
        <v>57.38</v>
      </c>
      <c r="CO6" s="36">
        <f t="shared" si="10"/>
        <v>56.53</v>
      </c>
      <c r="CP6" s="36">
        <f t="shared" si="10"/>
        <v>39.770000000000003</v>
      </c>
      <c r="CQ6" s="36">
        <f t="shared" si="10"/>
        <v>59.01</v>
      </c>
      <c r="CR6" s="36">
        <f t="shared" si="10"/>
        <v>60.03</v>
      </c>
      <c r="CS6" s="36">
        <f t="shared" si="10"/>
        <v>59.74</v>
      </c>
      <c r="CT6" s="36">
        <f t="shared" si="10"/>
        <v>59.67</v>
      </c>
      <c r="CU6" s="36">
        <f t="shared" si="10"/>
        <v>60.12</v>
      </c>
      <c r="CV6" s="35" t="str">
        <f>IF(CV7="","",IF(CV7="-","【-】","【"&amp;SUBSTITUTE(TEXT(CV7,"#,##0.00"),"-","△")&amp;"】"))</f>
        <v>【60.69】</v>
      </c>
      <c r="CW6" s="36">
        <f>IF(CW7="",NA(),CW7)</f>
        <v>89.75</v>
      </c>
      <c r="CX6" s="36">
        <f t="shared" ref="CX6:DF6" si="11">IF(CX7="",NA(),CX7)</f>
        <v>90.1</v>
      </c>
      <c r="CY6" s="36">
        <f t="shared" si="11"/>
        <v>90.39</v>
      </c>
      <c r="CZ6" s="36">
        <f t="shared" si="11"/>
        <v>92.37</v>
      </c>
      <c r="DA6" s="36">
        <f t="shared" si="11"/>
        <v>89.2</v>
      </c>
      <c r="DB6" s="36">
        <f t="shared" si="11"/>
        <v>85.37</v>
      </c>
      <c r="DC6" s="36">
        <f t="shared" si="11"/>
        <v>84.81</v>
      </c>
      <c r="DD6" s="36">
        <f t="shared" si="11"/>
        <v>84.8</v>
      </c>
      <c r="DE6" s="36">
        <f t="shared" si="11"/>
        <v>84.6</v>
      </c>
      <c r="DF6" s="36">
        <f t="shared" si="11"/>
        <v>84.24</v>
      </c>
      <c r="DG6" s="35" t="str">
        <f>IF(DG7="","",IF(DG7="-","【-】","【"&amp;SUBSTITUTE(TEXT(DG7,"#,##0.00"),"-","△")&amp;"】"))</f>
        <v>【89.82】</v>
      </c>
      <c r="DH6" s="36">
        <f>IF(DH7="",NA(),DH7)</f>
        <v>42.48</v>
      </c>
      <c r="DI6" s="36">
        <f t="shared" ref="DI6:DQ6" si="12">IF(DI7="",NA(),DI7)</f>
        <v>43.71</v>
      </c>
      <c r="DJ6" s="36">
        <f t="shared" si="12"/>
        <v>44.07</v>
      </c>
      <c r="DK6" s="36">
        <f t="shared" si="12"/>
        <v>39.799999999999997</v>
      </c>
      <c r="DL6" s="36">
        <f t="shared" si="12"/>
        <v>38.64</v>
      </c>
      <c r="DM6" s="36">
        <f t="shared" si="12"/>
        <v>46.9</v>
      </c>
      <c r="DN6" s="36">
        <f t="shared" si="12"/>
        <v>47.28</v>
      </c>
      <c r="DO6" s="36">
        <f t="shared" si="12"/>
        <v>47.66</v>
      </c>
      <c r="DP6" s="36">
        <f t="shared" si="12"/>
        <v>48.17</v>
      </c>
      <c r="DQ6" s="36">
        <f t="shared" si="12"/>
        <v>48.83</v>
      </c>
      <c r="DR6" s="35" t="str">
        <f>IF(DR7="","",IF(DR7="-","【-】","【"&amp;SUBSTITUTE(TEXT(DR7,"#,##0.00"),"-","△")&amp;"】"))</f>
        <v>【50.19】</v>
      </c>
      <c r="DS6" s="36">
        <f>IF(DS7="",NA(),DS7)</f>
        <v>9.24</v>
      </c>
      <c r="DT6" s="36">
        <f t="shared" ref="DT6:EB6" si="13">IF(DT7="",NA(),DT7)</f>
        <v>10.27</v>
      </c>
      <c r="DU6" s="36">
        <f t="shared" si="13"/>
        <v>11.92</v>
      </c>
      <c r="DV6" s="36">
        <f t="shared" si="13"/>
        <v>25.33</v>
      </c>
      <c r="DW6" s="36">
        <f t="shared" si="13"/>
        <v>52.06</v>
      </c>
      <c r="DX6" s="36">
        <f t="shared" si="13"/>
        <v>12.03</v>
      </c>
      <c r="DY6" s="36">
        <f t="shared" si="13"/>
        <v>12.19</v>
      </c>
      <c r="DZ6" s="36">
        <f t="shared" si="13"/>
        <v>15.1</v>
      </c>
      <c r="EA6" s="36">
        <f t="shared" si="13"/>
        <v>17.12</v>
      </c>
      <c r="EB6" s="36">
        <f t="shared" si="13"/>
        <v>18.18</v>
      </c>
      <c r="EC6" s="35" t="str">
        <f>IF(EC7="","",IF(EC7="-","【-】","【"&amp;SUBSTITUTE(TEXT(EC7,"#,##0.00"),"-","△")&amp;"】"))</f>
        <v>【20.63】</v>
      </c>
      <c r="ED6" s="36">
        <f>IF(ED7="",NA(),ED7)</f>
        <v>1.38</v>
      </c>
      <c r="EE6" s="36">
        <f t="shared" ref="EE6:EM6" si="14">IF(EE7="",NA(),EE7)</f>
        <v>0.72</v>
      </c>
      <c r="EF6" s="36">
        <f t="shared" si="14"/>
        <v>0.54</v>
      </c>
      <c r="EG6" s="36">
        <f t="shared" si="14"/>
        <v>0.93</v>
      </c>
      <c r="EH6" s="36">
        <f t="shared" si="14"/>
        <v>11.97</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152188</v>
      </c>
      <c r="D7" s="38">
        <v>46</v>
      </c>
      <c r="E7" s="38">
        <v>1</v>
      </c>
      <c r="F7" s="38">
        <v>0</v>
      </c>
      <c r="G7" s="38">
        <v>1</v>
      </c>
      <c r="H7" s="38" t="s">
        <v>93</v>
      </c>
      <c r="I7" s="38" t="s">
        <v>94</v>
      </c>
      <c r="J7" s="38" t="s">
        <v>95</v>
      </c>
      <c r="K7" s="38" t="s">
        <v>96</v>
      </c>
      <c r="L7" s="38" t="s">
        <v>97</v>
      </c>
      <c r="M7" s="38" t="s">
        <v>98</v>
      </c>
      <c r="N7" s="39" t="s">
        <v>99</v>
      </c>
      <c r="O7" s="39">
        <v>60.32</v>
      </c>
      <c r="P7" s="39">
        <v>99.5</v>
      </c>
      <c r="Q7" s="39">
        <v>2893</v>
      </c>
      <c r="R7" s="39">
        <v>48906</v>
      </c>
      <c r="S7" s="39">
        <v>351.91</v>
      </c>
      <c r="T7" s="39">
        <v>138.97</v>
      </c>
      <c r="U7" s="39">
        <v>48368</v>
      </c>
      <c r="V7" s="39">
        <v>195.1</v>
      </c>
      <c r="W7" s="39">
        <v>247.91</v>
      </c>
      <c r="X7" s="39">
        <v>120.79</v>
      </c>
      <c r="Y7" s="39">
        <v>117.54</v>
      </c>
      <c r="Z7" s="39">
        <v>119.51</v>
      </c>
      <c r="AA7" s="39">
        <v>114.45</v>
      </c>
      <c r="AB7" s="39">
        <v>97.03</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589.1</v>
      </c>
      <c r="AU7" s="39">
        <v>703.42</v>
      </c>
      <c r="AV7" s="39">
        <v>470.12</v>
      </c>
      <c r="AW7" s="39">
        <v>365.89</v>
      </c>
      <c r="AX7" s="39">
        <v>246.9</v>
      </c>
      <c r="AY7" s="39">
        <v>377.63</v>
      </c>
      <c r="AZ7" s="39">
        <v>357.34</v>
      </c>
      <c r="BA7" s="39">
        <v>366.03</v>
      </c>
      <c r="BB7" s="39">
        <v>365.18</v>
      </c>
      <c r="BC7" s="39">
        <v>327.77</v>
      </c>
      <c r="BD7" s="39">
        <v>260.31</v>
      </c>
      <c r="BE7" s="39">
        <v>391.2</v>
      </c>
      <c r="BF7" s="39">
        <v>395.57</v>
      </c>
      <c r="BG7" s="39">
        <v>428.57</v>
      </c>
      <c r="BH7" s="39">
        <v>595.62</v>
      </c>
      <c r="BI7" s="39">
        <v>683.27</v>
      </c>
      <c r="BJ7" s="39">
        <v>364.71</v>
      </c>
      <c r="BK7" s="39">
        <v>373.69</v>
      </c>
      <c r="BL7" s="39">
        <v>370.12</v>
      </c>
      <c r="BM7" s="39">
        <v>371.65</v>
      </c>
      <c r="BN7" s="39">
        <v>397.1</v>
      </c>
      <c r="BO7" s="39">
        <v>275.67</v>
      </c>
      <c r="BP7" s="39">
        <v>124.01</v>
      </c>
      <c r="BQ7" s="39">
        <v>119.32</v>
      </c>
      <c r="BR7" s="39">
        <v>121.44</v>
      </c>
      <c r="BS7" s="39">
        <v>116.25</v>
      </c>
      <c r="BT7" s="39">
        <v>96.06</v>
      </c>
      <c r="BU7" s="39">
        <v>100.65</v>
      </c>
      <c r="BV7" s="39">
        <v>99.87</v>
      </c>
      <c r="BW7" s="39">
        <v>100.42</v>
      </c>
      <c r="BX7" s="39">
        <v>98.77</v>
      </c>
      <c r="BY7" s="39">
        <v>95.79</v>
      </c>
      <c r="BZ7" s="39">
        <v>100.05</v>
      </c>
      <c r="CA7" s="39">
        <v>120.54</v>
      </c>
      <c r="CB7" s="39">
        <v>124.91</v>
      </c>
      <c r="CC7" s="39">
        <v>122.58</v>
      </c>
      <c r="CD7" s="39">
        <v>131.06</v>
      </c>
      <c r="CE7" s="39">
        <v>154.08000000000001</v>
      </c>
      <c r="CF7" s="39">
        <v>170.19</v>
      </c>
      <c r="CG7" s="39">
        <v>171.81</v>
      </c>
      <c r="CH7" s="39">
        <v>171.67</v>
      </c>
      <c r="CI7" s="39">
        <v>173.67</v>
      </c>
      <c r="CJ7" s="39">
        <v>171.13</v>
      </c>
      <c r="CK7" s="39">
        <v>166.4</v>
      </c>
      <c r="CL7" s="39">
        <v>57.7</v>
      </c>
      <c r="CM7" s="39">
        <v>58.67</v>
      </c>
      <c r="CN7" s="39">
        <v>57.38</v>
      </c>
      <c r="CO7" s="39">
        <v>56.53</v>
      </c>
      <c r="CP7" s="39">
        <v>39.770000000000003</v>
      </c>
      <c r="CQ7" s="39">
        <v>59.01</v>
      </c>
      <c r="CR7" s="39">
        <v>60.03</v>
      </c>
      <c r="CS7" s="39">
        <v>59.74</v>
      </c>
      <c r="CT7" s="39">
        <v>59.67</v>
      </c>
      <c r="CU7" s="39">
        <v>60.12</v>
      </c>
      <c r="CV7" s="39">
        <v>60.69</v>
      </c>
      <c r="CW7" s="39">
        <v>89.75</v>
      </c>
      <c r="CX7" s="39">
        <v>90.1</v>
      </c>
      <c r="CY7" s="39">
        <v>90.39</v>
      </c>
      <c r="CZ7" s="39">
        <v>92.37</v>
      </c>
      <c r="DA7" s="39">
        <v>89.2</v>
      </c>
      <c r="DB7" s="39">
        <v>85.37</v>
      </c>
      <c r="DC7" s="39">
        <v>84.81</v>
      </c>
      <c r="DD7" s="39">
        <v>84.8</v>
      </c>
      <c r="DE7" s="39">
        <v>84.6</v>
      </c>
      <c r="DF7" s="39">
        <v>84.24</v>
      </c>
      <c r="DG7" s="39">
        <v>89.82</v>
      </c>
      <c r="DH7" s="39">
        <v>42.48</v>
      </c>
      <c r="DI7" s="39">
        <v>43.71</v>
      </c>
      <c r="DJ7" s="39">
        <v>44.07</v>
      </c>
      <c r="DK7" s="39">
        <v>39.799999999999997</v>
      </c>
      <c r="DL7" s="39">
        <v>38.64</v>
      </c>
      <c r="DM7" s="39">
        <v>46.9</v>
      </c>
      <c r="DN7" s="39">
        <v>47.28</v>
      </c>
      <c r="DO7" s="39">
        <v>47.66</v>
      </c>
      <c r="DP7" s="39">
        <v>48.17</v>
      </c>
      <c r="DQ7" s="39">
        <v>48.83</v>
      </c>
      <c r="DR7" s="39">
        <v>50.19</v>
      </c>
      <c r="DS7" s="39">
        <v>9.24</v>
      </c>
      <c r="DT7" s="39">
        <v>10.27</v>
      </c>
      <c r="DU7" s="39">
        <v>11.92</v>
      </c>
      <c r="DV7" s="39">
        <v>25.33</v>
      </c>
      <c r="DW7" s="39">
        <v>52.06</v>
      </c>
      <c r="DX7" s="39">
        <v>12.03</v>
      </c>
      <c r="DY7" s="39">
        <v>12.19</v>
      </c>
      <c r="DZ7" s="39">
        <v>15.1</v>
      </c>
      <c r="EA7" s="39">
        <v>17.12</v>
      </c>
      <c r="EB7" s="39">
        <v>18.18</v>
      </c>
      <c r="EC7" s="39">
        <v>20.63</v>
      </c>
      <c r="ED7" s="39">
        <v>1.38</v>
      </c>
      <c r="EE7" s="39">
        <v>0.72</v>
      </c>
      <c r="EF7" s="39">
        <v>0.54</v>
      </c>
      <c r="EG7" s="39">
        <v>0.93</v>
      </c>
      <c r="EH7" s="39">
        <v>11.97</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JWS17163</cp:lastModifiedBy>
  <cp:lastPrinted>2022-01-20T02:32:53Z</cp:lastPrinted>
  <dcterms:created xsi:type="dcterms:W3CDTF">2021-12-03T06:48:10Z</dcterms:created>
  <dcterms:modified xsi:type="dcterms:W3CDTF">2022-03-02T01:52:58Z</dcterms:modified>
  <cp:category/>
</cp:coreProperties>
</file>