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Users\Desktop\06　経営戦略関係\03　経営比較表・分析表（五泉市）\H30.1.26照会（H28経営比較分析表の分析）\14五泉市\14五泉市（47下水道）\"/>
    </mc:Choice>
  </mc:AlternateContent>
  <workbookProtection workbookPassword="B319" lockStructure="1"/>
  <bookViews>
    <workbookView xWindow="0" yWindow="0" windowWidth="15345" windowHeight="456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<sst xmlns="http://schemas.openxmlformats.org/spreadsheetml/2006/main" count="245" uniqueCount="125">
  <si>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</si>
  <si>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</si>
  <si>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</si>
  <si>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</si>
  <si>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</si>
  <si>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</si>
  <si>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</si>
  <si>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</si>
  <si>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</si>
  <si>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</si>
  <si>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</si>
  <si>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</si>
  <si>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</si>
  <si>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</si>
  <si>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</si>
  <si>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</si>
  <si>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</si>
  <si>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</si>
  <si>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</si>
  <si>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</si>
  <si>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</si>
  <si>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</si>
  <si>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</si>
  <si>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</si>
  <si>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</si>
  <si>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</si>
  <si>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</si>
  <si>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</si>
  <si>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</si>
  <si>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</si>
  <si>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</si>
  <si>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</si>
  <si>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</si>
  <si>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</si>
  <si>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</si>
  <si>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</si>
  <si>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</si>
  <si>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</si>
  <si>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</si>
  <si>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</si>
  <si>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</si>
  <si>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</si>
  <si>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</si>
  <si>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</si>
  <si>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</si>
  <si>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</si>
  <si>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</si>
  <si>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</si>
  <si>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</si>
  <si>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</si>
  <si>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</si>
  <si>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</si>
  <si>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</si>
  <si>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</si>
  <si>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</si>
  <si>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</si>
  <si>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</si>
  <si>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</si>
  <si>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</si>
  <si>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</si>
  <si>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</si>
  <si>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</si>
  <si>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</si>
  <si>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</si>
  <si>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</si>
  <si>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</si>
  <si>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</si>
  <si>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</si>
  <si>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</si>
  <si>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</si>
  <si>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</si>
  <si>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</si>
  <si>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</si>
  <si>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</si>
  <si>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</si>
  <si>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</si>
  <si>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</si>
  <si>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</si>
  <si>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</si>
  <si>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</si>
  <si>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</si>
  <si>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</si>
  <si>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</si>
  <si>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</si>
  <si>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</si>
  <si>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</si>
  <si>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</si>
  <si>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</si>
  <si>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</si>
  <si>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</si>
  <si>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</si>
  <si>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</si>
  <si>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</si>
  <si>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</si>
  <si>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</si>
  <si>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</si>
  <si>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</si>
  <si>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</si>
  <si>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</si>
  <si>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</si>
  <si>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</si>
  <si>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</si>
  <si>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</si>
  <si>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</si>
  <si>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</si>
  <si>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</si>
  <si>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</si>
  <si>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</si>
  <si>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</si>
  <si>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新潟県　五泉市</t>
  </si>
  <si>
    <t>法非適用</t>
  </si>
  <si>
    <t>下水道事業</t>
  </si>
  <si>
    <t>公共下水道</t>
  </si>
  <si>
    <t>Cc1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</si>
  <si>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</si>
  <si>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</si>
  <si>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</si>
  <si>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</si>
  <si>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</si>
  <si>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</si>
  <si>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</si>
  <si>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汚水管渠整備事業は昭和55年から着工し整備してきました。現時点では早急な老朽化対策が必要な状況ではありません。
　雨水管渠整備事業は昭和20年代から整備しており、一部で老朽化がみられます。
　今後は、ストックマネジメントに基づき適正な施設管理に努めます。</t>
    <rPh sb="1" eb="3">
      <t>オスイ</t>
    </rPh>
    <rPh sb="3" eb="5">
      <t>カンキョ</t>
    </rPh>
    <rPh sb="5" eb="7">
      <t>セイビ</t>
    </rPh>
    <rPh sb="7" eb="9">
      <t>ジギョウ</t>
    </rPh>
    <rPh sb="10" eb="12">
      <t>ショウワ</t>
    </rPh>
    <rPh sb="14" eb="15">
      <t>ネン</t>
    </rPh>
    <rPh sb="17" eb="19">
      <t>チャッコウ</t>
    </rPh>
    <rPh sb="20" eb="22">
      <t>セイビ</t>
    </rPh>
    <rPh sb="29" eb="32">
      <t>ゲンジテン</t>
    </rPh>
    <rPh sb="34" eb="36">
      <t>ソウキュウ</t>
    </rPh>
    <rPh sb="37" eb="40">
      <t>ロウキュウカ</t>
    </rPh>
    <rPh sb="40" eb="42">
      <t>タイサク</t>
    </rPh>
    <rPh sb="43" eb="45">
      <t>ヒツヨウ</t>
    </rPh>
    <rPh sb="46" eb="48">
      <t>ジョウキョウ</t>
    </rPh>
    <rPh sb="58" eb="60">
      <t>ウスイ</t>
    </rPh>
    <rPh sb="60" eb="62">
      <t>カンキョ</t>
    </rPh>
    <rPh sb="62" eb="64">
      <t>セイビ</t>
    </rPh>
    <rPh sb="64" eb="66">
      <t>ジギョウ</t>
    </rPh>
    <rPh sb="67" eb="69">
      <t>ショウワ</t>
    </rPh>
    <rPh sb="71" eb="72">
      <t>ネン</t>
    </rPh>
    <rPh sb="72" eb="73">
      <t>ダイ</t>
    </rPh>
    <rPh sb="75" eb="77">
      <t>セイビ</t>
    </rPh>
    <rPh sb="82" eb="84">
      <t>イチブ</t>
    </rPh>
    <rPh sb="85" eb="88">
      <t>ロウキュウカ</t>
    </rPh>
    <rPh sb="97" eb="99">
      <t>コンゴ</t>
    </rPh>
    <rPh sb="112" eb="113">
      <t>モト</t>
    </rPh>
    <rPh sb="115" eb="117">
      <t>テキセイ</t>
    </rPh>
    <rPh sb="118" eb="120">
      <t>シセツ</t>
    </rPh>
    <rPh sb="120" eb="122">
      <t>カンリ</t>
    </rPh>
    <rPh sb="123" eb="124">
      <t>ツト</t>
    </rPh>
    <phoneticPr fontId="4"/>
  </si>
  <si>
    <t>①収益的収支比率
　料金収入等と比較して維持管理費や地方債償還額が大きいことから、収益的収支比率が低い状況となっています。地方債償還額が大きい要因の一つは、地方債の借換えがあげられます。
　しかし、借換え額を考慮しても費用を収益で十分に賄えていないのが現状です。
④企業債残高対事業費規模比率
　市街地を中心に整備を行った際に借入した地方債の償還額が多額となっていること。また、下水道接続率が低く料金収入が十分確保できていないことが、高い比率の主な要因と考えられます。
⑤経費回収率
　料金収入で回収すべき経費をどの程度料金で賄えているかを表した指標ですが、本市は類似団体と比較しても低い状況です。
　接続率の向上と経費削減に努めることが必要です。
⑥汚水処理原価
　1㎥の汚水を処理するのにかかる費用を算出し、実際の使用数量に応じた1㎥当たりの収益を比較することによって、減価回収の状況が把握できます。
　昨年より上昇傾向にあり、今後も接続率の向上と費用削減に努めることが必要です。
⑧水洗化率
　当市は下水道の整備途中のため、類似団体と比較して低い数値となっています。助成金制度を活用し、供用開始となった区域の早期接続に積極的に取り組む等、接続推進に努めます。</t>
    <rPh sb="1" eb="4">
      <t>シュウエキテキ</t>
    </rPh>
    <rPh sb="4" eb="6">
      <t>シュウシ</t>
    </rPh>
    <rPh sb="6" eb="8">
      <t>ヒリツ</t>
    </rPh>
    <rPh sb="10" eb="12">
      <t>リョウキン</t>
    </rPh>
    <rPh sb="12" eb="14">
      <t>シュウニュウ</t>
    </rPh>
    <rPh sb="14" eb="15">
      <t>トウ</t>
    </rPh>
    <rPh sb="16" eb="18">
      <t>ヒカク</t>
    </rPh>
    <rPh sb="20" eb="22">
      <t>イジ</t>
    </rPh>
    <rPh sb="22" eb="25">
      <t>カンリヒ</t>
    </rPh>
    <rPh sb="26" eb="29">
      <t>チホウサイ</t>
    </rPh>
    <rPh sb="29" eb="31">
      <t>ショウカン</t>
    </rPh>
    <rPh sb="31" eb="32">
      <t>ガク</t>
    </rPh>
    <rPh sb="33" eb="34">
      <t>オオ</t>
    </rPh>
    <rPh sb="41" eb="44">
      <t>シュウエキテキ</t>
    </rPh>
    <rPh sb="44" eb="46">
      <t>シュウシ</t>
    </rPh>
    <rPh sb="46" eb="48">
      <t>ヒリツ</t>
    </rPh>
    <rPh sb="49" eb="50">
      <t>ヒク</t>
    </rPh>
    <rPh sb="51" eb="53">
      <t>ジョウキョウ</t>
    </rPh>
    <rPh sb="61" eb="64">
      <t>チホウサイ</t>
    </rPh>
    <rPh sb="64" eb="66">
      <t>ショウカン</t>
    </rPh>
    <rPh sb="66" eb="67">
      <t>ガク</t>
    </rPh>
    <rPh sb="68" eb="69">
      <t>オオ</t>
    </rPh>
    <rPh sb="71" eb="73">
      <t>ヨウイン</t>
    </rPh>
    <rPh sb="74" eb="75">
      <t>ヒト</t>
    </rPh>
    <rPh sb="78" eb="81">
      <t>チホウサイ</t>
    </rPh>
    <rPh sb="82" eb="84">
      <t>カリカ</t>
    </rPh>
    <rPh sb="99" eb="101">
      <t>カリカ</t>
    </rPh>
    <rPh sb="102" eb="103">
      <t>ガク</t>
    </rPh>
    <rPh sb="104" eb="106">
      <t>コウリョ</t>
    </rPh>
    <rPh sb="109" eb="111">
      <t>ヒヨウ</t>
    </rPh>
    <rPh sb="112" eb="114">
      <t>シュウエキ</t>
    </rPh>
    <rPh sb="115" eb="117">
      <t>ジュウブン</t>
    </rPh>
    <rPh sb="118" eb="119">
      <t>マカナ</t>
    </rPh>
    <rPh sb="126" eb="128">
      <t>ゲンジョウ</t>
    </rPh>
    <rPh sb="133" eb="135">
      <t>キギョウ</t>
    </rPh>
    <rPh sb="135" eb="136">
      <t>サイ</t>
    </rPh>
    <rPh sb="136" eb="138">
      <t>ザンダカ</t>
    </rPh>
    <rPh sb="138" eb="139">
      <t>タイ</t>
    </rPh>
    <rPh sb="139" eb="141">
      <t>ジギョウ</t>
    </rPh>
    <rPh sb="141" eb="142">
      <t>ヒ</t>
    </rPh>
    <rPh sb="142" eb="144">
      <t>キボ</t>
    </rPh>
    <rPh sb="144" eb="146">
      <t>ヒリツ</t>
    </rPh>
    <rPh sb="148" eb="151">
      <t>シガイチ</t>
    </rPh>
    <rPh sb="152" eb="154">
      <t>チュウシン</t>
    </rPh>
    <rPh sb="155" eb="157">
      <t>セイビ</t>
    </rPh>
    <rPh sb="158" eb="159">
      <t>オコナ</t>
    </rPh>
    <rPh sb="161" eb="162">
      <t>サイ</t>
    </rPh>
    <rPh sb="163" eb="165">
      <t>カリイレ</t>
    </rPh>
    <rPh sb="167" eb="170">
      <t>チホウサイ</t>
    </rPh>
    <rPh sb="171" eb="173">
      <t>ショウカン</t>
    </rPh>
    <rPh sb="173" eb="174">
      <t>ガク</t>
    </rPh>
    <rPh sb="175" eb="177">
      <t>タガク</t>
    </rPh>
    <rPh sb="189" eb="192">
      <t>ゲスイドウ</t>
    </rPh>
    <rPh sb="192" eb="194">
      <t>セツゾク</t>
    </rPh>
    <rPh sb="194" eb="195">
      <t>リツ</t>
    </rPh>
    <rPh sb="196" eb="197">
      <t>ヒク</t>
    </rPh>
    <rPh sb="198" eb="200">
      <t>リョウキン</t>
    </rPh>
    <rPh sb="200" eb="202">
      <t>シュウニュウ</t>
    </rPh>
    <rPh sb="203" eb="205">
      <t>ジュウブン</t>
    </rPh>
    <rPh sb="205" eb="207">
      <t>カクホ</t>
    </rPh>
    <rPh sb="217" eb="218">
      <t>タカ</t>
    </rPh>
    <rPh sb="219" eb="221">
      <t>ヒリツ</t>
    </rPh>
    <rPh sb="222" eb="223">
      <t>オモ</t>
    </rPh>
    <rPh sb="224" eb="226">
      <t>ヨウイン</t>
    </rPh>
    <rPh sb="227" eb="228">
      <t>カンガ</t>
    </rPh>
    <rPh sb="236" eb="238">
      <t>ケイヒ</t>
    </rPh>
    <rPh sb="238" eb="240">
      <t>カイシュウ</t>
    </rPh>
    <rPh sb="240" eb="241">
      <t>リツ</t>
    </rPh>
    <rPh sb="243" eb="245">
      <t>リョウキン</t>
    </rPh>
    <rPh sb="245" eb="247">
      <t>シュウニュウ</t>
    </rPh>
    <rPh sb="248" eb="250">
      <t>カイシュウ</t>
    </rPh>
    <rPh sb="253" eb="255">
      <t>ケイヒ</t>
    </rPh>
    <rPh sb="258" eb="260">
      <t>テイド</t>
    </rPh>
    <rPh sb="260" eb="262">
      <t>リョウキン</t>
    </rPh>
    <rPh sb="263" eb="264">
      <t>マカナ</t>
    </rPh>
    <rPh sb="270" eb="271">
      <t>アラワ</t>
    </rPh>
    <rPh sb="273" eb="275">
      <t>シヒョウ</t>
    </rPh>
    <rPh sb="279" eb="280">
      <t>ホン</t>
    </rPh>
    <rPh sb="280" eb="281">
      <t>シ</t>
    </rPh>
    <rPh sb="282" eb="284">
      <t>ルイジ</t>
    </rPh>
    <rPh sb="284" eb="286">
      <t>ダンタイ</t>
    </rPh>
    <rPh sb="287" eb="289">
      <t>ヒカク</t>
    </rPh>
    <rPh sb="292" eb="293">
      <t>ヒク</t>
    </rPh>
    <rPh sb="294" eb="296">
      <t>ジョウキョウ</t>
    </rPh>
    <rPh sb="301" eb="303">
      <t>セツゾク</t>
    </rPh>
    <rPh sb="303" eb="304">
      <t>リツ</t>
    </rPh>
    <rPh sb="305" eb="307">
      <t>コウジョウ</t>
    </rPh>
    <rPh sb="308" eb="310">
      <t>ケイヒ</t>
    </rPh>
    <rPh sb="310" eb="312">
      <t>サクゲン</t>
    </rPh>
    <rPh sb="313" eb="314">
      <t>ツト</t>
    </rPh>
    <rPh sb="319" eb="320">
      <t>ヒツ</t>
    </rPh>
    <rPh sb="320" eb="321">
      <t>ヨウ</t>
    </rPh>
    <rPh sb="326" eb="328">
      <t>オスイ</t>
    </rPh>
    <rPh sb="328" eb="330">
      <t>ショリ</t>
    </rPh>
    <rPh sb="330" eb="332">
      <t>ゲンカ</t>
    </rPh>
    <rPh sb="361" eb="363">
      <t>スウリョウ</t>
    </rPh>
    <rPh sb="404" eb="406">
      <t>サクネン</t>
    </rPh>
    <rPh sb="408" eb="410">
      <t>ジョウショウ</t>
    </rPh>
    <rPh sb="410" eb="412">
      <t>ケイコウ</t>
    </rPh>
    <rPh sb="416" eb="418">
      <t>コンゴ</t>
    </rPh>
    <rPh sb="419" eb="421">
      <t>セツゾク</t>
    </rPh>
    <rPh sb="421" eb="422">
      <t>リツ</t>
    </rPh>
    <rPh sb="423" eb="425">
      <t>コウジョウ</t>
    </rPh>
    <rPh sb="426" eb="428">
      <t>ヒヨウ</t>
    </rPh>
    <rPh sb="428" eb="430">
      <t>サクゲン</t>
    </rPh>
    <rPh sb="431" eb="432">
      <t>ツト</t>
    </rPh>
    <rPh sb="437" eb="438">
      <t>ヒツ</t>
    </rPh>
    <rPh sb="438" eb="439">
      <t>ヨウ</t>
    </rPh>
    <phoneticPr fontId="4"/>
  </si>
  <si>
    <t>　本市は、下水道普及率が類似団体と比較して低いため、市街地周辺の未普及地域の整備が必要です。
　また、多額の地方債や一般会計繰入金に依存する等、経営は厳しい状況です。
　今後、人口減少及び節水器の普及等による下水道使用料収入の減少が見込まれますが、下水道施設の維持管理と計画的な更新を図るため、継続的に経営の効率化・健全化に取組まなければなりません。</t>
    <rPh sb="1" eb="2">
      <t>ホン</t>
    </rPh>
    <rPh sb="2" eb="3">
      <t>シ</t>
    </rPh>
    <rPh sb="5" eb="8">
      <t>ゲスイドウ</t>
    </rPh>
    <rPh sb="8" eb="10">
      <t>フキュウ</t>
    </rPh>
    <rPh sb="10" eb="11">
      <t>リツ</t>
    </rPh>
    <rPh sb="12" eb="14">
      <t>ルイジ</t>
    </rPh>
    <rPh sb="14" eb="16">
      <t>ダンタイ</t>
    </rPh>
    <rPh sb="17" eb="19">
      <t>ヒカク</t>
    </rPh>
    <rPh sb="21" eb="22">
      <t>ヒク</t>
    </rPh>
    <rPh sb="26" eb="29">
      <t>シガイチ</t>
    </rPh>
    <rPh sb="29" eb="31">
      <t>シュウヘン</t>
    </rPh>
    <rPh sb="32" eb="35">
      <t>ミフキュウ</t>
    </rPh>
    <rPh sb="35" eb="37">
      <t>チイキ</t>
    </rPh>
    <rPh sb="38" eb="40">
      <t>セイビ</t>
    </rPh>
    <rPh sb="41" eb="42">
      <t>ヒツ</t>
    </rPh>
    <rPh sb="42" eb="43">
      <t>ヨウ</t>
    </rPh>
    <rPh sb="51" eb="53">
      <t>タガク</t>
    </rPh>
    <rPh sb="54" eb="57">
      <t>チホウサイ</t>
    </rPh>
    <rPh sb="58" eb="60">
      <t>イッパン</t>
    </rPh>
    <rPh sb="60" eb="62">
      <t>カイケイ</t>
    </rPh>
    <rPh sb="62" eb="64">
      <t>クリイレ</t>
    </rPh>
    <rPh sb="64" eb="65">
      <t>キン</t>
    </rPh>
    <rPh sb="66" eb="68">
      <t>イゾン</t>
    </rPh>
    <rPh sb="70" eb="71">
      <t>ナド</t>
    </rPh>
    <rPh sb="72" eb="74">
      <t>ケイエイ</t>
    </rPh>
    <rPh sb="75" eb="76">
      <t>キビ</t>
    </rPh>
    <rPh sb="78" eb="80">
      <t>ジョウキョウ</t>
    </rPh>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</si>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</sst>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0.03</c:v>
                </c:pt>
                <c:pt idx="4">
                  <c:v>0</c:v>
                </c:pt>
              </c:numCache>
            </c:numRef>
          </c:val>
        </c:ser>
        <c:dLbls>
          <c:showLegendKey val="0"/>
          <c:showVal val="0"/>
          <c:showCatName val="0"/>
          <c:showSerName val="0"/>
          <c:showPercent val="0"/>
          <c:showBubbleSize val="0"/>
        </c:dLbls>
        <c:gapWidth val="150"/>
        <c:axId val="198628520"/>
        <c:axId val="198628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0.09</c:v>
                </c:pt>
                <c:pt idx="4">
                  <c:v>0.19</c:v>
                </c:pt>
              </c:numCache>
            </c:numRef>
          </c:val>
          <c:smooth val="0"/>
        </c:ser>
        <c:dLbls>
          <c:showLegendKey val="0"/>
          <c:showVal val="0"/>
          <c:showCatName val="0"/>
          <c:showSerName val="0"/>
          <c:showPercent val="0"/>
          <c:showBubbleSize val="0"/>
        </c:dLbls>
        <c:marker val="1"/>
        <c:smooth val="0"/>
        <c:axId val="198628520"/>
        <c:axId val="198628904"/>
      </c:lineChart>
      <c:dateAx>
        <c:axId val="198628520"/>
        <c:scaling>
          <c:orientation val="minMax"/>
        </c:scaling>
        <c:delete val="1"/>
        <c:axPos val="b"/>
        <c:numFmt formatCode="ge" sourceLinked="1"/>
        <c:majorTickMark val="none"/>
        <c:minorTickMark val="none"/>
        <c:tickLblPos val="none"/>
        <c:crossAx val="198628904"/>
        <c:crosses val="autoZero"/>
        <c:auto val="1"/>
        <c:lblOffset val="100"/>
        <c:baseTimeUnit val="years"/>
      </c:dateAx>
      <c:valAx>
        <c:axId val="19862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62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8721536"/>
        <c:axId val="198721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59.4</c:v>
                </c:pt>
                <c:pt idx="4">
                  <c:v>59.35</c:v>
                </c:pt>
              </c:numCache>
            </c:numRef>
          </c:val>
          <c:smooth val="0"/>
        </c:ser>
        <c:dLbls>
          <c:showLegendKey val="0"/>
          <c:showVal val="0"/>
          <c:showCatName val="0"/>
          <c:showSerName val="0"/>
          <c:showPercent val="0"/>
          <c:showBubbleSize val="0"/>
        </c:dLbls>
        <c:marker val="1"/>
        <c:smooth val="0"/>
        <c:axId val="198721536"/>
        <c:axId val="198721928"/>
      </c:lineChart>
      <c:dateAx>
        <c:axId val="198721536"/>
        <c:scaling>
          <c:orientation val="minMax"/>
        </c:scaling>
        <c:delete val="1"/>
        <c:axPos val="b"/>
        <c:numFmt formatCode="ge" sourceLinked="1"/>
        <c:majorTickMark val="none"/>
        <c:minorTickMark val="none"/>
        <c:tickLblPos val="none"/>
        <c:crossAx val="198721928"/>
        <c:crosses val="autoZero"/>
        <c:auto val="1"/>
        <c:lblOffset val="100"/>
        <c:baseTimeUnit val="years"/>
      </c:dateAx>
      <c:valAx>
        <c:axId val="198721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72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73.959999999999994</c:v>
                </c:pt>
                <c:pt idx="1">
                  <c:v>74.67</c:v>
                </c:pt>
                <c:pt idx="2">
                  <c:v>75.3</c:v>
                </c:pt>
                <c:pt idx="3">
                  <c:v>75.39</c:v>
                </c:pt>
                <c:pt idx="4">
                  <c:v>75.31</c:v>
                </c:pt>
              </c:numCache>
            </c:numRef>
          </c:val>
        </c:ser>
        <c:dLbls>
          <c:showLegendKey val="0"/>
          <c:showVal val="0"/>
          <c:showCatName val="0"/>
          <c:showSerName val="0"/>
          <c:showPercent val="0"/>
          <c:showBubbleSize val="0"/>
        </c:dLbls>
        <c:gapWidth val="150"/>
        <c:axId val="198723104"/>
        <c:axId val="198723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89.81</c:v>
                </c:pt>
                <c:pt idx="4">
                  <c:v>89.88</c:v>
                </c:pt>
              </c:numCache>
            </c:numRef>
          </c:val>
          <c:smooth val="0"/>
        </c:ser>
        <c:dLbls>
          <c:showLegendKey val="0"/>
          <c:showVal val="0"/>
          <c:showCatName val="0"/>
          <c:showSerName val="0"/>
          <c:showPercent val="0"/>
          <c:showBubbleSize val="0"/>
        </c:dLbls>
        <c:marker val="1"/>
        <c:smooth val="0"/>
        <c:axId val="198723104"/>
        <c:axId val="198723496"/>
      </c:lineChart>
      <c:dateAx>
        <c:axId val="198723104"/>
        <c:scaling>
          <c:orientation val="minMax"/>
        </c:scaling>
        <c:delete val="1"/>
        <c:axPos val="b"/>
        <c:numFmt formatCode="ge" sourceLinked="1"/>
        <c:majorTickMark val="none"/>
        <c:minorTickMark val="none"/>
        <c:tickLblPos val="none"/>
        <c:crossAx val="198723496"/>
        <c:crosses val="autoZero"/>
        <c:auto val="1"/>
        <c:lblOffset val="100"/>
        <c:baseTimeUnit val="years"/>
      </c:dateAx>
      <c:valAx>
        <c:axId val="198723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72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47.75</c:v>
                </c:pt>
                <c:pt idx="1">
                  <c:v>39.74</c:v>
                </c:pt>
                <c:pt idx="2">
                  <c:v>36.51</c:v>
                </c:pt>
                <c:pt idx="3">
                  <c:v>43.68</c:v>
                </c:pt>
                <c:pt idx="4">
                  <c:v>51.81</c:v>
                </c:pt>
              </c:numCache>
            </c:numRef>
          </c:val>
        </c:ser>
        <c:dLbls>
          <c:showLegendKey val="0"/>
          <c:showVal val="0"/>
          <c:showCatName val="0"/>
          <c:showSerName val="0"/>
          <c:showPercent val="0"/>
          <c:showBubbleSize val="0"/>
        </c:dLbls>
        <c:gapWidth val="150"/>
        <c:axId val="198931808"/>
        <c:axId val="19893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8931808"/>
        <c:axId val="198936288"/>
      </c:lineChart>
      <c:dateAx>
        <c:axId val="198931808"/>
        <c:scaling>
          <c:orientation val="minMax"/>
        </c:scaling>
        <c:delete val="1"/>
        <c:axPos val="b"/>
        <c:numFmt formatCode="ge" sourceLinked="1"/>
        <c:majorTickMark val="none"/>
        <c:minorTickMark val="none"/>
        <c:tickLblPos val="none"/>
        <c:crossAx val="198936288"/>
        <c:crosses val="autoZero"/>
        <c:auto val="1"/>
        <c:lblOffset val="100"/>
        <c:baseTimeUnit val="years"/>
      </c:dateAx>
      <c:valAx>
        <c:axId val="19893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93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8983080"/>
        <c:axId val="198985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8983080"/>
        <c:axId val="198985512"/>
      </c:lineChart>
      <c:dateAx>
        <c:axId val="198983080"/>
        <c:scaling>
          <c:orientation val="minMax"/>
        </c:scaling>
        <c:delete val="1"/>
        <c:axPos val="b"/>
        <c:numFmt formatCode="ge" sourceLinked="1"/>
        <c:majorTickMark val="none"/>
        <c:minorTickMark val="none"/>
        <c:tickLblPos val="none"/>
        <c:crossAx val="198985512"/>
        <c:crosses val="autoZero"/>
        <c:auto val="1"/>
        <c:lblOffset val="100"/>
        <c:baseTimeUnit val="years"/>
      </c:dateAx>
      <c:valAx>
        <c:axId val="198985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98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9053736"/>
        <c:axId val="199054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053736"/>
        <c:axId val="199054120"/>
      </c:lineChart>
      <c:dateAx>
        <c:axId val="199053736"/>
        <c:scaling>
          <c:orientation val="minMax"/>
        </c:scaling>
        <c:delete val="1"/>
        <c:axPos val="b"/>
        <c:numFmt formatCode="ge" sourceLinked="1"/>
        <c:majorTickMark val="none"/>
        <c:minorTickMark val="none"/>
        <c:tickLblPos val="none"/>
        <c:crossAx val="199054120"/>
        <c:crosses val="autoZero"/>
        <c:auto val="1"/>
        <c:lblOffset val="100"/>
        <c:baseTimeUnit val="years"/>
      </c:dateAx>
      <c:valAx>
        <c:axId val="19905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05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9075792"/>
        <c:axId val="199076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075792"/>
        <c:axId val="199076184"/>
      </c:lineChart>
      <c:dateAx>
        <c:axId val="199075792"/>
        <c:scaling>
          <c:orientation val="minMax"/>
        </c:scaling>
        <c:delete val="1"/>
        <c:axPos val="b"/>
        <c:numFmt formatCode="ge" sourceLinked="1"/>
        <c:majorTickMark val="none"/>
        <c:minorTickMark val="none"/>
        <c:tickLblPos val="none"/>
        <c:crossAx val="199076184"/>
        <c:crosses val="autoZero"/>
        <c:auto val="1"/>
        <c:lblOffset val="100"/>
        <c:baseTimeUnit val="years"/>
      </c:dateAx>
      <c:valAx>
        <c:axId val="199076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07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9077360"/>
        <c:axId val="199077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077360"/>
        <c:axId val="199077752"/>
      </c:lineChart>
      <c:dateAx>
        <c:axId val="199077360"/>
        <c:scaling>
          <c:orientation val="minMax"/>
        </c:scaling>
        <c:delete val="1"/>
        <c:axPos val="b"/>
        <c:numFmt formatCode="ge" sourceLinked="1"/>
        <c:majorTickMark val="none"/>
        <c:minorTickMark val="none"/>
        <c:tickLblPos val="none"/>
        <c:crossAx val="199077752"/>
        <c:crosses val="autoZero"/>
        <c:auto val="1"/>
        <c:lblOffset val="100"/>
        <c:baseTimeUnit val="years"/>
      </c:dateAx>
      <c:valAx>
        <c:axId val="19907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07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2409.59</c:v>
                </c:pt>
                <c:pt idx="1">
                  <c:v>2481.35</c:v>
                </c:pt>
                <c:pt idx="2">
                  <c:v>2360.48</c:v>
                </c:pt>
                <c:pt idx="3">
                  <c:v>2770.59</c:v>
                </c:pt>
                <c:pt idx="4">
                  <c:v>1605.73</c:v>
                </c:pt>
              </c:numCache>
            </c:numRef>
          </c:val>
        </c:ser>
        <c:dLbls>
          <c:showLegendKey val="0"/>
          <c:showVal val="0"/>
          <c:showCatName val="0"/>
          <c:showSerName val="0"/>
          <c:showPercent val="0"/>
          <c:showBubbleSize val="0"/>
        </c:dLbls>
        <c:gapWidth val="150"/>
        <c:axId val="199280136"/>
        <c:axId val="19928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862.87</c:v>
                </c:pt>
                <c:pt idx="4">
                  <c:v>716.96</c:v>
                </c:pt>
              </c:numCache>
            </c:numRef>
          </c:val>
          <c:smooth val="0"/>
        </c:ser>
        <c:dLbls>
          <c:showLegendKey val="0"/>
          <c:showVal val="0"/>
          <c:showCatName val="0"/>
          <c:showSerName val="0"/>
          <c:showPercent val="0"/>
          <c:showBubbleSize val="0"/>
        </c:dLbls>
        <c:marker val="1"/>
        <c:smooth val="0"/>
        <c:axId val="199280136"/>
        <c:axId val="199280528"/>
      </c:lineChart>
      <c:dateAx>
        <c:axId val="199280136"/>
        <c:scaling>
          <c:orientation val="minMax"/>
        </c:scaling>
        <c:delete val="1"/>
        <c:axPos val="b"/>
        <c:numFmt formatCode="ge" sourceLinked="1"/>
        <c:majorTickMark val="none"/>
        <c:minorTickMark val="none"/>
        <c:tickLblPos val="none"/>
        <c:crossAx val="199280528"/>
        <c:crosses val="autoZero"/>
        <c:auto val="1"/>
        <c:lblOffset val="100"/>
        <c:baseTimeUnit val="years"/>
      </c:dateAx>
      <c:valAx>
        <c:axId val="19928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28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58.35</c:v>
                </c:pt>
                <c:pt idx="1">
                  <c:v>67.02</c:v>
                </c:pt>
                <c:pt idx="2">
                  <c:v>71.72</c:v>
                </c:pt>
                <c:pt idx="3">
                  <c:v>68.98</c:v>
                </c:pt>
                <c:pt idx="4">
                  <c:v>69.38</c:v>
                </c:pt>
              </c:numCache>
            </c:numRef>
          </c:val>
        </c:ser>
        <c:dLbls>
          <c:showLegendKey val="0"/>
          <c:showVal val="0"/>
          <c:showCatName val="0"/>
          <c:showSerName val="0"/>
          <c:showPercent val="0"/>
          <c:showBubbleSize val="0"/>
        </c:dLbls>
        <c:gapWidth val="150"/>
        <c:axId val="199281704"/>
        <c:axId val="19928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85.39</c:v>
                </c:pt>
                <c:pt idx="4">
                  <c:v>88.09</c:v>
                </c:pt>
              </c:numCache>
            </c:numRef>
          </c:val>
          <c:smooth val="0"/>
        </c:ser>
        <c:dLbls>
          <c:showLegendKey val="0"/>
          <c:showVal val="0"/>
          <c:showCatName val="0"/>
          <c:showSerName val="0"/>
          <c:showPercent val="0"/>
          <c:showBubbleSize val="0"/>
        </c:dLbls>
        <c:marker val="1"/>
        <c:smooth val="0"/>
        <c:axId val="199281704"/>
        <c:axId val="199282096"/>
      </c:lineChart>
      <c:dateAx>
        <c:axId val="199281704"/>
        <c:scaling>
          <c:orientation val="minMax"/>
        </c:scaling>
        <c:delete val="1"/>
        <c:axPos val="b"/>
        <c:numFmt formatCode="ge" sourceLinked="1"/>
        <c:majorTickMark val="none"/>
        <c:minorTickMark val="none"/>
        <c:tickLblPos val="none"/>
        <c:crossAx val="199282096"/>
        <c:crosses val="autoZero"/>
        <c:auto val="1"/>
        <c:lblOffset val="100"/>
        <c:baseTimeUnit val="years"/>
      </c:dateAx>
      <c:valAx>
        <c:axId val="19928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28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253.17</c:v>
                </c:pt>
                <c:pt idx="1">
                  <c:v>220.33</c:v>
                </c:pt>
                <c:pt idx="2">
                  <c:v>211.36</c:v>
                </c:pt>
                <c:pt idx="3">
                  <c:v>220.45</c:v>
                </c:pt>
                <c:pt idx="4">
                  <c:v>219.12</c:v>
                </c:pt>
              </c:numCache>
            </c:numRef>
          </c:val>
        </c:ser>
        <c:dLbls>
          <c:showLegendKey val="0"/>
          <c:showVal val="0"/>
          <c:showCatName val="0"/>
          <c:showSerName val="0"/>
          <c:showPercent val="0"/>
          <c:showBubbleSize val="0"/>
        </c:dLbls>
        <c:gapWidth val="150"/>
        <c:axId val="199283272"/>
        <c:axId val="19928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188.79</c:v>
                </c:pt>
                <c:pt idx="4">
                  <c:v>181.8</c:v>
                </c:pt>
              </c:numCache>
            </c:numRef>
          </c:val>
          <c:smooth val="0"/>
        </c:ser>
        <c:dLbls>
          <c:showLegendKey val="0"/>
          <c:showVal val="0"/>
          <c:showCatName val="0"/>
          <c:showSerName val="0"/>
          <c:showPercent val="0"/>
          <c:showBubbleSize val="0"/>
        </c:dLbls>
        <c:marker val="1"/>
        <c:smooth val="0"/>
        <c:axId val="199283272"/>
        <c:axId val="199283664"/>
      </c:lineChart>
      <c:dateAx>
        <c:axId val="199283272"/>
        <c:scaling>
          <c:orientation val="minMax"/>
        </c:scaling>
        <c:delete val="1"/>
        <c:axPos val="b"/>
        <c:numFmt formatCode="ge" sourceLinked="1"/>
        <c:majorTickMark val="none"/>
        <c:minorTickMark val="none"/>
        <c:tickLblPos val="none"/>
        <c:crossAx val="199283664"/>
        <c:crosses val="autoZero"/>
        <c:auto val="1"/>
        <c:lblOffset val="100"/>
        <c:baseTimeUnit val="years"/>
      </c:dateAx>
      <c:valAx>
        <c:axId val="19928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28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L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新潟県　五泉市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
        <v>124</v>
      </c>
      <c r="AE8" s="73"/>
      <c r="AF8" s="73"/>
      <c r="AG8" s="73"/>
      <c r="AH8" s="73"/>
      <c r="AI8" s="73"/>
      <c r="AJ8" s="73"/>
      <c r="AK8" s="4"/>
      <c r="AL8" s="67">
        <f>データ!S6</f>
        <v>52026</v>
      </c>
      <c r="AM8" s="67"/>
      <c r="AN8" s="67"/>
      <c r="AO8" s="67"/>
      <c r="AP8" s="67"/>
      <c r="AQ8" s="67"/>
      <c r="AR8" s="67"/>
      <c r="AS8" s="67"/>
      <c r="AT8" s="66">
        <f>データ!T6</f>
        <v>351.91</v>
      </c>
      <c r="AU8" s="66"/>
      <c r="AV8" s="66"/>
      <c r="AW8" s="66"/>
      <c r="AX8" s="66"/>
      <c r="AY8" s="66"/>
      <c r="AZ8" s="66"/>
      <c r="BA8" s="66"/>
      <c r="BB8" s="66">
        <f>データ!U6</f>
        <v>147.84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57.46</v>
      </c>
      <c r="Q10" s="66"/>
      <c r="R10" s="66"/>
      <c r="S10" s="66"/>
      <c r="T10" s="66"/>
      <c r="U10" s="66"/>
      <c r="V10" s="66"/>
      <c r="W10" s="66">
        <f>データ!Q6</f>
        <v>95.59</v>
      </c>
      <c r="X10" s="66"/>
      <c r="Y10" s="66"/>
      <c r="Z10" s="66"/>
      <c r="AA10" s="66"/>
      <c r="AB10" s="66"/>
      <c r="AC10" s="66"/>
      <c r="AD10" s="67">
        <f>データ!R6</f>
        <v>2800</v>
      </c>
      <c r="AE10" s="67"/>
      <c r="AF10" s="67"/>
      <c r="AG10" s="67"/>
      <c r="AH10" s="67"/>
      <c r="AI10" s="67"/>
      <c r="AJ10" s="67"/>
      <c r="AK10" s="2"/>
      <c r="AL10" s="67">
        <f>データ!V6</f>
        <v>29662</v>
      </c>
      <c r="AM10" s="67"/>
      <c r="AN10" s="67"/>
      <c r="AO10" s="67"/>
      <c r="AP10" s="67"/>
      <c r="AQ10" s="67"/>
      <c r="AR10" s="67"/>
      <c r="AS10" s="67"/>
      <c r="AT10" s="66">
        <f>データ!W6</f>
        <v>8.1</v>
      </c>
      <c r="AU10" s="66"/>
      <c r="AV10" s="66"/>
      <c r="AW10" s="66"/>
      <c r="AX10" s="66"/>
      <c r="AY10" s="66"/>
      <c r="AZ10" s="66"/>
      <c r="BA10" s="66"/>
      <c r="BB10" s="66">
        <f>データ!X6</f>
        <v>3661.98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152188</v>
      </c>
      <c r="D6" s="33">
        <f t="shared" si="3"/>
        <v>47</v>
      </c>
      <c r="E6" s="33">
        <f t="shared" si="3"/>
        <v>17</v>
      </c>
      <c r="F6" s="33">
        <f t="shared" si="3"/>
        <v>1</v>
      </c>
      <c r="G6" s="33">
        <f t="shared" si="3"/>
        <v>0</v>
      </c>
      <c r="H6" s="33" t="str">
        <f t="shared" si="3"/>
        <v>新潟県　五泉市</v>
      </c>
      <c r="I6" s="33" t="str">
        <f t="shared" si="3"/>
        <v>法非適用</v>
      </c>
      <c r="J6" s="33" t="str">
        <f t="shared" si="3"/>
        <v>下水道事業</v>
      </c>
      <c r="K6" s="33" t="str">
        <f t="shared" si="3"/>
        <v>公共下水道</v>
      </c>
      <c r="L6" s="33" t="str">
        <f t="shared" si="3"/>
        <v>Cc1</v>
      </c>
      <c r="M6" s="33">
        <f t="shared" si="3"/>
        <v>0</v>
      </c>
      <c r="N6" s="34" t="str">
        <f t="shared" si="3"/>
        <v>-</v>
      </c>
      <c r="O6" s="34" t="str">
        <f t="shared" si="3"/>
        <v>該当数値なし</v>
      </c>
      <c r="P6" s="34">
        <f t="shared" si="3"/>
        <v>57.46</v>
      </c>
      <c r="Q6" s="34">
        <f t="shared" si="3"/>
        <v>95.59</v>
      </c>
      <c r="R6" s="34">
        <f t="shared" si="3"/>
        <v>2800</v>
      </c>
      <c r="S6" s="34">
        <f t="shared" si="3"/>
        <v>52026</v>
      </c>
      <c r="T6" s="34">
        <f t="shared" si="3"/>
        <v>351.91</v>
      </c>
      <c r="U6" s="34">
        <f t="shared" si="3"/>
        <v>147.84</v>
      </c>
      <c r="V6" s="34">
        <f t="shared" si="3"/>
        <v>29662</v>
      </c>
      <c r="W6" s="34">
        <f t="shared" si="3"/>
        <v>8.1</v>
      </c>
      <c r="X6" s="34">
        <f t="shared" si="3"/>
        <v>3661.98</v>
      </c>
      <c r="Y6" s="35">
        <f>IF(Y7="",NA(),Y7)</f>
        <v>47.75</v>
      </c>
      <c r="Z6" s="35">
        <f t="shared" ref="Z6:AH6" si="4">IF(Z7="",NA(),Z7)</f>
        <v>39.74</v>
      </c>
      <c r="AA6" s="35">
        <f t="shared" si="4"/>
        <v>36.51</v>
      </c>
      <c r="AB6" s="35">
        <f t="shared" si="4"/>
        <v>43.68</v>
      </c>
      <c r="AC6" s="35">
        <f t="shared" si="4"/>
        <v>51.81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2409.59</v>
      </c>
      <c r="BG6" s="35">
        <f t="shared" ref="BG6:BO6" si="7">IF(BG7="",NA(),BG7)</f>
        <v>2481.35</v>
      </c>
      <c r="BH6" s="35">
        <f t="shared" si="7"/>
        <v>2360.48</v>
      </c>
      <c r="BI6" s="35">
        <f t="shared" si="7"/>
        <v>2770.59</v>
      </c>
      <c r="BJ6" s="35">
        <f t="shared" si="7"/>
        <v>1605.73</v>
      </c>
      <c r="BK6" s="35">
        <f t="shared" si="7"/>
        <v>1273.52</v>
      </c>
      <c r="BL6" s="35">
        <f t="shared" si="7"/>
        <v>1209.95</v>
      </c>
      <c r="BM6" s="35">
        <f t="shared" si="7"/>
        <v>1136.5</v>
      </c>
      <c r="BN6" s="35">
        <f t="shared" si="7"/>
        <v>862.87</v>
      </c>
      <c r="BO6" s="35">
        <f t="shared" si="7"/>
        <v>716.96</v>
      </c>
      <c r="BP6" s="34" t="str">
        <f>IF(BP7="","",IF(BP7="-","【-】","【"&amp;SUBSTITUTE(TEXT(BP7,"#,##0.00"),"-","△")&amp;"】"))</f>
        <v>【728.30】</v>
      </c>
      <c r="BQ6" s="35">
        <f>IF(BQ7="",NA(),BQ7)</f>
        <v>58.35</v>
      </c>
      <c r="BR6" s="35">
        <f t="shared" ref="BR6:BZ6" si="8">IF(BR7="",NA(),BR7)</f>
        <v>67.02</v>
      </c>
      <c r="BS6" s="35">
        <f t="shared" si="8"/>
        <v>71.72</v>
      </c>
      <c r="BT6" s="35">
        <f t="shared" si="8"/>
        <v>68.98</v>
      </c>
      <c r="BU6" s="35">
        <f t="shared" si="8"/>
        <v>69.38</v>
      </c>
      <c r="BV6" s="35">
        <f t="shared" si="8"/>
        <v>67.849999999999994</v>
      </c>
      <c r="BW6" s="35">
        <f t="shared" si="8"/>
        <v>69.48</v>
      </c>
      <c r="BX6" s="35">
        <f t="shared" si="8"/>
        <v>71.650000000000006</v>
      </c>
      <c r="BY6" s="35">
        <f t="shared" si="8"/>
        <v>85.39</v>
      </c>
      <c r="BZ6" s="35">
        <f t="shared" si="8"/>
        <v>88.09</v>
      </c>
      <c r="CA6" s="34" t="str">
        <f>IF(CA7="","",IF(CA7="-","【-】","【"&amp;SUBSTITUTE(TEXT(CA7,"#,##0.00"),"-","△")&amp;"】"))</f>
        <v>【100.04】</v>
      </c>
      <c r="CB6" s="35">
        <f>IF(CB7="",NA(),CB7)</f>
        <v>253.17</v>
      </c>
      <c r="CC6" s="35">
        <f t="shared" ref="CC6:CK6" si="9">IF(CC7="",NA(),CC7)</f>
        <v>220.33</v>
      </c>
      <c r="CD6" s="35">
        <f t="shared" si="9"/>
        <v>211.36</v>
      </c>
      <c r="CE6" s="35">
        <f t="shared" si="9"/>
        <v>220.45</v>
      </c>
      <c r="CF6" s="35">
        <f t="shared" si="9"/>
        <v>219.12</v>
      </c>
      <c r="CG6" s="35">
        <f t="shared" si="9"/>
        <v>224.94</v>
      </c>
      <c r="CH6" s="35">
        <f t="shared" si="9"/>
        <v>220.67</v>
      </c>
      <c r="CI6" s="35">
        <f t="shared" si="9"/>
        <v>217.82</v>
      </c>
      <c r="CJ6" s="35">
        <f t="shared" si="9"/>
        <v>188.79</v>
      </c>
      <c r="CK6" s="35">
        <f t="shared" si="9"/>
        <v>181.8</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55.81</v>
      </c>
      <c r="CT6" s="35">
        <f t="shared" si="10"/>
        <v>54.44</v>
      </c>
      <c r="CU6" s="35">
        <f t="shared" si="10"/>
        <v>59.4</v>
      </c>
      <c r="CV6" s="35">
        <f t="shared" si="10"/>
        <v>59.35</v>
      </c>
      <c r="CW6" s="34" t="str">
        <f>IF(CW7="","",IF(CW7="-","【-】","【"&amp;SUBSTITUTE(TEXT(CW7,"#,##0.00"),"-","△")&amp;"】"))</f>
        <v>【60.09】</v>
      </c>
      <c r="CX6" s="35">
        <f>IF(CX7="",NA(),CX7)</f>
        <v>73.959999999999994</v>
      </c>
      <c r="CY6" s="35">
        <f t="shared" ref="CY6:DG6" si="11">IF(CY7="",NA(),CY7)</f>
        <v>74.67</v>
      </c>
      <c r="CZ6" s="35">
        <f t="shared" si="11"/>
        <v>75.3</v>
      </c>
      <c r="DA6" s="35">
        <f t="shared" si="11"/>
        <v>75.39</v>
      </c>
      <c r="DB6" s="35">
        <f t="shared" si="11"/>
        <v>75.31</v>
      </c>
      <c r="DC6" s="35">
        <f t="shared" si="11"/>
        <v>84.12</v>
      </c>
      <c r="DD6" s="35">
        <f t="shared" si="11"/>
        <v>84.41</v>
      </c>
      <c r="DE6" s="35">
        <f t="shared" si="11"/>
        <v>84.2</v>
      </c>
      <c r="DF6" s="35">
        <f t="shared" si="11"/>
        <v>89.81</v>
      </c>
      <c r="DG6" s="35">
        <f t="shared" si="11"/>
        <v>89.88</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0.03</v>
      </c>
      <c r="EI6" s="34">
        <f t="shared" si="14"/>
        <v>0</v>
      </c>
      <c r="EJ6" s="35">
        <f t="shared" si="14"/>
        <v>0.1</v>
      </c>
      <c r="EK6" s="35">
        <f t="shared" si="14"/>
        <v>7.0000000000000007E-2</v>
      </c>
      <c r="EL6" s="35">
        <f t="shared" si="14"/>
        <v>0.04</v>
      </c>
      <c r="EM6" s="35">
        <f t="shared" si="14"/>
        <v>0.09</v>
      </c>
      <c r="EN6" s="35">
        <f t="shared" si="14"/>
        <v>0.19</v>
      </c>
      <c r="EO6" s="34" t="str">
        <f>IF(EO7="","",IF(EO7="-","【-】","【"&amp;SUBSTITUTE(TEXT(EO7,"#,##0.00"),"-","△")&amp;"】"))</f>
        <v>【0.27】</v>
      </c>
    </row>
    <row r="7" spans="1:145" s="36" customFormat="1">
      <c r="A7" s="28"/>
      <c r="B7" s="37">
        <v>2016</v>
      </c>
      <c r="C7" s="37">
        <v>152188</v>
      </c>
      <c r="D7" s="37">
        <v>47</v>
      </c>
      <c r="E7" s="37">
        <v>17</v>
      </c>
      <c r="F7" s="37">
        <v>1</v>
      </c>
      <c r="G7" s="37">
        <v>0</v>
      </c>
      <c r="H7" s="37" t="s">
        <v>109</v>
      </c>
      <c r="I7" s="37" t="s">
        <v>110</v>
      </c>
      <c r="J7" s="37" t="s">
        <v>111</v>
      </c>
      <c r="K7" s="37" t="s">
        <v>112</v>
      </c>
      <c r="L7" s="37" t="s">
        <v>113</v>
      </c>
      <c r="M7" s="37"/>
      <c r="N7" s="38" t="s">
        <v>114</v>
      </c>
      <c r="O7" s="38" t="s">
        <v>115</v>
      </c>
      <c r="P7" s="38">
        <v>57.46</v>
      </c>
      <c r="Q7" s="38">
        <v>95.59</v>
      </c>
      <c r="R7" s="38">
        <v>2800</v>
      </c>
      <c r="S7" s="38">
        <v>52026</v>
      </c>
      <c r="T7" s="38">
        <v>351.91</v>
      </c>
      <c r="U7" s="38">
        <v>147.84</v>
      </c>
      <c r="V7" s="38">
        <v>29662</v>
      </c>
      <c r="W7" s="38">
        <v>8.1</v>
      </c>
      <c r="X7" s="38">
        <v>3661.98</v>
      </c>
      <c r="Y7" s="38">
        <v>47.75</v>
      </c>
      <c r="Z7" s="38">
        <v>39.74</v>
      </c>
      <c r="AA7" s="38">
        <v>36.51</v>
      </c>
      <c r="AB7" s="38">
        <v>43.68</v>
      </c>
      <c r="AC7" s="38">
        <v>51.81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2409.59</v>
      </c>
      <c r="BG7" s="38">
        <v>2481.35</v>
      </c>
      <c r="BH7" s="38">
        <v>2360.48</v>
      </c>
      <c r="BI7" s="38">
        <v>2770.59</v>
      </c>
      <c r="BJ7" s="38">
        <v>1605.73</v>
      </c>
      <c r="BK7" s="38">
        <v>1273.52</v>
      </c>
      <c r="BL7" s="38">
        <v>1209.95</v>
      </c>
      <c r="BM7" s="38">
        <v>1136.5</v>
      </c>
      <c r="BN7" s="38">
        <v>862.87</v>
      </c>
      <c r="BO7" s="38">
        <v>716.96</v>
      </c>
      <c r="BP7" s="38">
        <v>728.3</v>
      </c>
      <c r="BQ7" s="38">
        <v>58.35</v>
      </c>
      <c r="BR7" s="38">
        <v>67.02</v>
      </c>
      <c r="BS7" s="38">
        <v>71.72</v>
      </c>
      <c r="BT7" s="38">
        <v>68.98</v>
      </c>
      <c r="BU7" s="38">
        <v>69.38</v>
      </c>
      <c r="BV7" s="38">
        <v>67.849999999999994</v>
      </c>
      <c r="BW7" s="38">
        <v>69.48</v>
      </c>
      <c r="BX7" s="38">
        <v>71.650000000000006</v>
      </c>
      <c r="BY7" s="38">
        <v>85.39</v>
      </c>
      <c r="BZ7" s="38">
        <v>88.09</v>
      </c>
      <c r="CA7" s="38">
        <v>100.04</v>
      </c>
      <c r="CB7" s="38">
        <v>253.17</v>
      </c>
      <c r="CC7" s="38">
        <v>220.33</v>
      </c>
      <c r="CD7" s="38">
        <v>211.36</v>
      </c>
      <c r="CE7" s="38">
        <v>220.45</v>
      </c>
      <c r="CF7" s="38">
        <v>219.12</v>
      </c>
      <c r="CG7" s="38">
        <v>224.94</v>
      </c>
      <c r="CH7" s="38">
        <v>220.67</v>
      </c>
      <c r="CI7" s="38">
        <v>217.82</v>
      </c>
      <c r="CJ7" s="38">
        <v>188.79</v>
      </c>
      <c r="CK7" s="38">
        <v>181.8</v>
      </c>
      <c r="CL7" s="38">
        <v>137.82</v>
      </c>
      <c r="CM7" s="38" t="s">
        <v>114</v>
      </c>
      <c r="CN7" s="38" t="s">
        <v>114</v>
      </c>
      <c r="CO7" s="38" t="s">
        <v>114</v>
      </c>
      <c r="CP7" s="38" t="s">
        <v>114</v>
      </c>
      <c r="CQ7" s="38" t="s">
        <v>114</v>
      </c>
      <c r="CR7" s="38">
        <v>55.41</v>
      </c>
      <c r="CS7" s="38">
        <v>55.81</v>
      </c>
      <c r="CT7" s="38">
        <v>54.44</v>
      </c>
      <c r="CU7" s="38">
        <v>59.4</v>
      </c>
      <c r="CV7" s="38">
        <v>59.35</v>
      </c>
      <c r="CW7" s="38">
        <v>60.09</v>
      </c>
      <c r="CX7" s="38">
        <v>73.959999999999994</v>
      </c>
      <c r="CY7" s="38">
        <v>74.67</v>
      </c>
      <c r="CZ7" s="38">
        <v>75.3</v>
      </c>
      <c r="DA7" s="38">
        <v>75.39</v>
      </c>
      <c r="DB7" s="38">
        <v>75.31</v>
      </c>
      <c r="DC7" s="38">
        <v>84.12</v>
      </c>
      <c r="DD7" s="38">
        <v>84.41</v>
      </c>
      <c r="DE7" s="38">
        <v>84.2</v>
      </c>
      <c r="DF7" s="38">
        <v>89.81</v>
      </c>
      <c r="DG7" s="38">
        <v>89.88</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0.03</v>
      </c>
      <c r="EI7" s="38">
        <v>0</v>
      </c>
      <c r="EJ7" s="38">
        <v>0.1</v>
      </c>
      <c r="EK7" s="38">
        <v>7.0000000000000007E-2</v>
      </c>
      <c r="EL7" s="38">
        <v>0.04</v>
      </c>
      <c r="EM7" s="38">
        <v>0.09</v>
      </c>
      <c r="EN7" s="38">
        <v>0.19</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2018-02-06T01:00:11Z</cp:lastPrinted>
  <dcterms:created xsi:type="dcterms:W3CDTF">2017-12-25T02:07:05Z</dcterms:created>
  <dcterms:modified xsi:type="dcterms:W3CDTF">2018-02-06T01:00:15Z</dcterms:modified>
  <cp:category/>
</cp:coreProperties>
</file>