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E:\Users\jws17163\Desktop\06　経営戦略関係\03　経営比較表・分析表（五泉市）\R5.1.11照会（R3経営比較分析表の分析）\14_五泉市\"/>
    </mc:Choice>
  </mc:AlternateContent>
  <xr:revisionPtr revIDLastSave="0" documentId="13_ncr:1_{442164DF-EEE0-4255-B8B6-62410AD84745}" xr6:coauthVersionLast="44" xr6:coauthVersionMax="44" xr10:uidLastSave="{00000000-0000-0000-0000-000000000000}"/>
  <workbookProtection workbookAlgorithmName="SHA-512" workbookHashValue="r/aFV1fz0tpjVimUEwfoDb1qA1hcQm2eOo9gDrSc4ToXLysZrwVk0JcOqvXwI404CR/NJo4Sy3iMaeiCM3RhvQ==" workbookSaltValue="wAoYSFE3nKS/rkiwjoJqQA==" workbookSpinCount="100000" lockStructure="1"/>
  <bookViews>
    <workbookView xWindow="-120" yWindow="-120" windowWidth="20730" windowHeight="11310" xr2:uid="{00000000-000D-0000-FFFF-FFFF00000000}"/>
  </bookViews>
  <sheets>
    <sheet name="法適用_下水道事業" sheetId="4" r:id="rId1"/>
    <sheet name="データ" sheetId="5" state="hidden"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AT10" i="4" s="1"/>
  <c r="V6" i="5"/>
  <c r="AL10" i="4" s="1"/>
  <c r="U6" i="5"/>
  <c r="T6" i="5"/>
  <c r="S6" i="5"/>
  <c r="AL8" i="4" s="1"/>
  <c r="R6" i="5"/>
  <c r="AD10" i="4" s="1"/>
  <c r="Q6" i="5"/>
  <c r="P6" i="5"/>
  <c r="O6" i="5"/>
  <c r="I10" i="4" s="1"/>
  <c r="N6" i="5"/>
  <c r="B10" i="4" s="1"/>
  <c r="M6" i="5"/>
  <c r="L6" i="5"/>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H85" i="4"/>
  <c r="G85" i="4"/>
  <c r="BB10" i="4"/>
  <c r="W10" i="4"/>
  <c r="P10" i="4"/>
  <c r="BB8" i="4"/>
  <c r="AT8" i="4"/>
  <c r="AD8" i="4"/>
  <c r="W8" i="4"/>
  <c r="B8" i="4"/>
  <c r="B6" i="4"/>
</calcChain>
</file>

<file path=xl/sharedStrings.xml><?xml version="1.0" encoding="utf-8"?>
<sst xmlns="http://schemas.openxmlformats.org/spreadsheetml/2006/main" count="299" uniqueCount="119">
  <si>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</si>
  <si>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</si>
  <si>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</si>
  <si>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</si>
  <si>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</si>
  <si>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</si>
  <si>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</si>
  <si>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</si>
  <si>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</si>
  <si>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</si>
  <si>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</si>
  <si>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</si>
  <si>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</si>
  <si>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</si>
  <si>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</si>
  <si>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</si>
  <si>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</si>
  <si>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</si>
  <si>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</si>
  <si>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</si>
  <si>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</si>
  <si>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</si>
  <si>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</si>
  <si>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</si>
  <si>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</si>
  <si>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</si>
  <si>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</si>
  <si>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</si>
  <si>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</si>
  <si>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</si>
  <si>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</si>
  <si>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</si>
  <si>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</si>
  <si>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</si>
  <si>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</si>
  <si>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</si>
  <si>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</si>
  <si>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</si>
  <si>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</si>
  <si>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</si>
  <si>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</si>
  <si>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</si>
  <si>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</si>
  <si>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</si>
  <si>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</si>
  <si>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</si>
  <si>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</si>
  <si>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</si>
  <si>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</si>
  <si>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</si>
  <si>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</si>
  <si>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</si>
  <si>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</si>
  <si>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</si>
  <si>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</si>
  <si>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</si>
  <si>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</si>
  <si>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</si>
  <si>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</si>
  <si>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</si>
  <si>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</si>
  <si>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</si>
  <si>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</si>
  <si>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</si>
  <si>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</si>
  <si>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</si>
  <si>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</si>
  <si>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</si>
  <si>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</si>
  <si>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</si>
  <si>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</si>
  <si>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</si>
  <si>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</si>
  <si>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</si>
  <si>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</si>
  <si>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</si>
  <si>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</si>
  <si>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</si>
  <si>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</si>
  <si>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</si>
  <si>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</si>
  <si>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</si>
  <si>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</si>
  <si>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</si>
  <si>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</si>
  <si>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</si>
  <si>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</si>
  <si>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</si>
  <si>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</si>
  <si>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</si>
  <si>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</si>
  <si>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</si>
  <si>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</si>
  <si>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</si>
  <si>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</si>
  <si>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</si>
  <si>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新潟県　五泉市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</si>
  <si>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</si>
  <si>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</si>
  <si>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</si>
  <si>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</si>
  <si>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</si>
  <si>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</si>
  <si>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</si>
  <si>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</si>
  <si>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</si>
  <si>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</si>
  <si>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</si>
  <si>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</si>
  <si>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</si>
  <si>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</si>
  <si>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</si>
  <si>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</si>
  <si>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</si>
  <si>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"R"dd</t>
    <phoneticPr fontId="4"/>
  </si>
  <si>
    <t>←書式設定</t>
    <rPh sb="1" eb="3">
      <t>ショシキ</t>
    </rPh>
    <rPh sb="3" eb="5">
      <t>セッテイ</t>
    </rPh>
    <phoneticPr fontId="4"/>
  </si>
  <si>
    <t>①経常収支比率
　100%を達成していますが、類似団体平均よりも低い状況です。
②累積欠損金比率
　欠損金が生じていないため、0%です。
③流動比率
　流動負債の企業債償還金の金額が大きく、比率は低い状況です。
④企業債残高対事業規模比率
　企業債残高は減少傾向ですが、類似団体と比較して高い状況です。
⑤経費回収率
　前年度比1.19ポイント増となっていますが、100%の回収には至っていないため、今後も経営改善に努めます。
⑥汚水処理原価
　類似団体よりやや低い状況です。
⑦施設利用率
　新潟県所管の新津浄化センターで処理しているため、0%です。
⑧水洗化率
　前年度比0.55ポイント増となっていますが、依然として、類似団体と比較すると低い状況となっています。使用料収入の確保を図るため、引き続き接続促進に努めます。　</t>
    <rPh sb="23" eb="25">
      <t>ルイジ</t>
    </rPh>
    <rPh sb="25" eb="27">
      <t>ダンタイ</t>
    </rPh>
    <rPh sb="27" eb="29">
      <t>ヘイキン</t>
    </rPh>
    <rPh sb="32" eb="33">
      <t>ヒク</t>
    </rPh>
    <rPh sb="34" eb="36">
      <t>ジョウキョウ</t>
    </rPh>
    <phoneticPr fontId="4"/>
  </si>
  <si>
    <t>①有形固定資産減価償却率
　令和２年度の法適用時の固定資産償却未済高を事業開始時に取得資産としたため、類似団体と比べて低い数値になっています。
②管渠老朽化率、③管渠改善率
　管渠については平成8年度から整備を行っており、現状では老朽化による問題は見られません。今後は管渠の更新時期に向けて計画を立て、施設の長寿命化など適切な措置を講じます。</t>
    <rPh sb="88" eb="90">
      <t>カンキョ</t>
    </rPh>
    <rPh sb="95" eb="97">
      <t>ヘイセイ</t>
    </rPh>
    <rPh sb="98" eb="100">
      <t>ネンド</t>
    </rPh>
    <rPh sb="102" eb="104">
      <t>セイビ</t>
    </rPh>
    <rPh sb="105" eb="106">
      <t>オコナ</t>
    </rPh>
    <rPh sb="111" eb="113">
      <t>ゲンジョウ</t>
    </rPh>
    <rPh sb="115" eb="118">
      <t>ロウキュウカ</t>
    </rPh>
    <rPh sb="121" eb="123">
      <t>モンダイ</t>
    </rPh>
    <rPh sb="124" eb="125">
      <t>ミ</t>
    </rPh>
    <rPh sb="131" eb="133">
      <t>コンゴ</t>
    </rPh>
    <rPh sb="134" eb="136">
      <t>カンキョ</t>
    </rPh>
    <rPh sb="137" eb="139">
      <t>コウシン</t>
    </rPh>
    <rPh sb="139" eb="141">
      <t>ジキ</t>
    </rPh>
    <rPh sb="142" eb="143">
      <t>ム</t>
    </rPh>
    <rPh sb="145" eb="147">
      <t>ケイカク</t>
    </rPh>
    <rPh sb="148" eb="149">
      <t>タ</t>
    </rPh>
    <rPh sb="151" eb="153">
      <t>シセツ</t>
    </rPh>
    <rPh sb="154" eb="158">
      <t>チョウジュミョウカ</t>
    </rPh>
    <rPh sb="160" eb="162">
      <t>テキセツ</t>
    </rPh>
    <rPh sb="163" eb="165">
      <t>ソチ</t>
    </rPh>
    <rPh sb="166" eb="167">
      <t>コウ</t>
    </rPh>
    <phoneticPr fontId="4"/>
  </si>
  <si>
    <t>　事業計画区域内の管渠整備は完了し、施設の更新時期までは投資が抑制されます。しかし、今後、人口減少の影響による下水道使用料収入の減少が見込まれるため、下水道施設の適切な維持管理と計画的な更新を図りながら、経営の効率化・健全化に努めます。
　なお、平成29年度から令和10年度までの経営戦略は、令和２年度に公営企業会計に移行したことから、現状と将来の見通しを踏まえ、令和７年度に改定を予定しています。</t>
    <rPh sb="1" eb="3">
      <t>ジギョウ</t>
    </rPh>
    <rPh sb="3" eb="5">
      <t>ケイカク</t>
    </rPh>
    <rPh sb="5" eb="7">
      <t>クイキ</t>
    </rPh>
    <rPh sb="7" eb="8">
      <t>ナイ</t>
    </rPh>
    <rPh sb="9" eb="11">
      <t>カンキョ</t>
    </rPh>
    <rPh sb="11" eb="13">
      <t>セイビ</t>
    </rPh>
    <rPh sb="14" eb="16">
      <t>カンリョウ</t>
    </rPh>
    <rPh sb="18" eb="20">
      <t>シセツ</t>
    </rPh>
    <rPh sb="21" eb="23">
      <t>コウシン</t>
    </rPh>
    <rPh sb="23" eb="25">
      <t>ジキ</t>
    </rPh>
    <rPh sb="28" eb="30">
      <t>トウシ</t>
    </rPh>
    <rPh sb="31" eb="33">
      <t>ヨクセイ</t>
    </rPh>
    <rPh sb="146" eb="148">
      <t>レイワ</t>
    </rPh>
    <rPh sb="149" eb="151">
      <t>ネンド</t>
    </rPh>
    <rPh sb="185" eb="186">
      <t>ネン</t>
    </rPh>
    <rPh sb="186" eb="187">
      <t>ド</t>
    </rPh>
    <rPh sb="188" eb="190">
      <t>カイテイ</t>
    </rPh>
    <rPh sb="191" eb="193">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</si>
</sst>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FCD5-4675-8E2B-40B9FD4B8AC9}"/>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0.39</c:v>
                </c:pt>
                <c:pt idx="4">
                  <c:v>0.1</c:v>
                </c:pt>
              </c:numCache>
            </c:numRef>
          </c:val>
          <c:smooth val="0"/>
          <c:extLst>
            <c:ext xmlns:c16="http://schemas.microsoft.com/office/drawing/2014/chart" uri="{C3380CC4-5D6E-409C-BE32-E72D297353CC}">
              <c16:uniqueId val="{00000001-FCD5-4675-8E2B-40B9FD4B8AC9}"/>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DFD-4B84-88B2-716ADD5B2672}"/>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42.4</c:v>
                </c:pt>
                <c:pt idx="4">
                  <c:v>42.28</c:v>
                </c:pt>
              </c:numCache>
            </c:numRef>
          </c:val>
          <c:smooth val="0"/>
          <c:extLst>
            <c:ext xmlns:c16="http://schemas.microsoft.com/office/drawing/2014/chart" uri="{C3380CC4-5D6E-409C-BE32-E72D297353CC}">
              <c16:uniqueId val="{00000001-6DFD-4B84-88B2-716ADD5B2672}"/>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69.7</c:v>
                </c:pt>
                <c:pt idx="4">
                  <c:v>70.25</c:v>
                </c:pt>
              </c:numCache>
            </c:numRef>
          </c:val>
          <c:extLst>
            <c:ext xmlns:c16="http://schemas.microsoft.com/office/drawing/2014/chart" uri="{C3380CC4-5D6E-409C-BE32-E72D297353CC}">
              <c16:uniqueId val="{00000000-B4A1-4254-BEC2-FD28D145DB4B}"/>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84.19</c:v>
                </c:pt>
                <c:pt idx="4">
                  <c:v>84.34</c:v>
                </c:pt>
              </c:numCache>
            </c:numRef>
          </c:val>
          <c:smooth val="0"/>
          <c:extLst>
            <c:ext xmlns:c16="http://schemas.microsoft.com/office/drawing/2014/chart" uri="{C3380CC4-5D6E-409C-BE32-E72D297353CC}">
              <c16:uniqueId val="{00000001-B4A1-4254-BEC2-FD28D145DB4B}"/>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102.58</c:v>
                </c:pt>
                <c:pt idx="4">
                  <c:v>100.6</c:v>
                </c:pt>
              </c:numCache>
            </c:numRef>
          </c:val>
          <c:extLst>
            <c:ext xmlns:c16="http://schemas.microsoft.com/office/drawing/2014/chart" uri="{C3380CC4-5D6E-409C-BE32-E72D297353CC}">
              <c16:uniqueId val="{00000000-5B9A-4007-8821-7B16EC6AB8A5}"/>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105.78</c:v>
                </c:pt>
                <c:pt idx="4">
                  <c:v>106.09</c:v>
                </c:pt>
              </c:numCache>
            </c:numRef>
          </c:val>
          <c:smooth val="0"/>
          <c:extLst>
            <c:ext xmlns:c16="http://schemas.microsoft.com/office/drawing/2014/chart" uri="{C3380CC4-5D6E-409C-BE32-E72D297353CC}">
              <c16:uniqueId val="{00000001-5B9A-4007-8821-7B16EC6AB8A5}"/>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3.27</c:v>
                </c:pt>
                <c:pt idx="4">
                  <c:v>6.54</c:v>
                </c:pt>
              </c:numCache>
            </c:numRef>
          </c:val>
          <c:extLst>
            <c:ext xmlns:c16="http://schemas.microsoft.com/office/drawing/2014/chart" uri="{C3380CC4-5D6E-409C-BE32-E72D297353CC}">
              <c16:uniqueId val="{00000000-9A37-498D-B017-68EF7FF1F2E9}"/>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21.36</c:v>
                </c:pt>
                <c:pt idx="4">
                  <c:v>22.79</c:v>
                </c:pt>
              </c:numCache>
            </c:numRef>
          </c:val>
          <c:smooth val="0"/>
          <c:extLst>
            <c:ext xmlns:c16="http://schemas.microsoft.com/office/drawing/2014/chart" uri="{C3380CC4-5D6E-409C-BE32-E72D297353CC}">
              <c16:uniqueId val="{00000001-9A37-498D-B017-68EF7FF1F2E9}"/>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FAD7-49BD-B45D-A0F0A7034E00}"/>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0.01</c:v>
                </c:pt>
                <c:pt idx="4">
                  <c:v>0.01</c:v>
                </c:pt>
              </c:numCache>
            </c:numRef>
          </c:val>
          <c:smooth val="0"/>
          <c:extLst>
            <c:ext xmlns:c16="http://schemas.microsoft.com/office/drawing/2014/chart" uri="{C3380CC4-5D6E-409C-BE32-E72D297353CC}">
              <c16:uniqueId val="{00000001-FAD7-49BD-B45D-A0F0A7034E00}"/>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63C7-48A2-A706-9CB44BF83159}"/>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63.96</c:v>
                </c:pt>
                <c:pt idx="4">
                  <c:v>69.42</c:v>
                </c:pt>
              </c:numCache>
            </c:numRef>
          </c:val>
          <c:smooth val="0"/>
          <c:extLst>
            <c:ext xmlns:c16="http://schemas.microsoft.com/office/drawing/2014/chart" uri="{C3380CC4-5D6E-409C-BE32-E72D297353CC}">
              <c16:uniqueId val="{00000001-63C7-48A2-A706-9CB44BF83159}"/>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26.76</c:v>
                </c:pt>
                <c:pt idx="4">
                  <c:v>36.33</c:v>
                </c:pt>
              </c:numCache>
            </c:numRef>
          </c:val>
          <c:extLst>
            <c:ext xmlns:c16="http://schemas.microsoft.com/office/drawing/2014/chart" uri="{C3380CC4-5D6E-409C-BE32-E72D297353CC}">
              <c16:uniqueId val="{00000000-38A8-49FF-A6E2-51AD4DE62F6F}"/>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44.24</c:v>
                </c:pt>
                <c:pt idx="4">
                  <c:v>43.07</c:v>
                </c:pt>
              </c:numCache>
            </c:numRef>
          </c:val>
          <c:smooth val="0"/>
          <c:extLst>
            <c:ext xmlns:c16="http://schemas.microsoft.com/office/drawing/2014/chart" uri="{C3380CC4-5D6E-409C-BE32-E72D297353CC}">
              <c16:uniqueId val="{00000001-38A8-49FF-A6E2-51AD4DE62F6F}"/>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4154.51</c:v>
                </c:pt>
                <c:pt idx="4">
                  <c:v>3959.31</c:v>
                </c:pt>
              </c:numCache>
            </c:numRef>
          </c:val>
          <c:extLst>
            <c:ext xmlns:c16="http://schemas.microsoft.com/office/drawing/2014/chart" uri="{C3380CC4-5D6E-409C-BE32-E72D297353CC}">
              <c16:uniqueId val="{00000000-589A-4DB1-AA4B-66F65EC97C2F}"/>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1258.43</c:v>
                </c:pt>
                <c:pt idx="4">
                  <c:v>1163.75</c:v>
                </c:pt>
              </c:numCache>
            </c:numRef>
          </c:val>
          <c:smooth val="0"/>
          <c:extLst>
            <c:ext xmlns:c16="http://schemas.microsoft.com/office/drawing/2014/chart" uri="{C3380CC4-5D6E-409C-BE32-E72D297353CC}">
              <c16:uniqueId val="{00000001-589A-4DB1-AA4B-66F65EC97C2F}"/>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94.8</c:v>
                </c:pt>
                <c:pt idx="4">
                  <c:v>95.99</c:v>
                </c:pt>
              </c:numCache>
            </c:numRef>
          </c:val>
          <c:extLst>
            <c:ext xmlns:c16="http://schemas.microsoft.com/office/drawing/2014/chart" uri="{C3380CC4-5D6E-409C-BE32-E72D297353CC}">
              <c16:uniqueId val="{00000000-B5F2-408A-B1E4-EFA2BAA02A85}"/>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73.36</c:v>
                </c:pt>
                <c:pt idx="4">
                  <c:v>72.599999999999994</c:v>
                </c:pt>
              </c:numCache>
            </c:numRef>
          </c:val>
          <c:smooth val="0"/>
          <c:extLst>
            <c:ext xmlns:c16="http://schemas.microsoft.com/office/drawing/2014/chart" uri="{C3380CC4-5D6E-409C-BE32-E72D297353CC}">
              <c16:uniqueId val="{00000001-B5F2-408A-B1E4-EFA2BAA02A85}"/>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150.72</c:v>
                </c:pt>
                <c:pt idx="4">
                  <c:v>150</c:v>
                </c:pt>
              </c:numCache>
            </c:numRef>
          </c:val>
          <c:extLst>
            <c:ext xmlns:c16="http://schemas.microsoft.com/office/drawing/2014/chart" uri="{C3380CC4-5D6E-409C-BE32-E72D297353CC}">
              <c16:uniqueId val="{00000000-E6B7-4C92-82C2-23568FB0CD1F}"/>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224.88</c:v>
                </c:pt>
                <c:pt idx="4">
                  <c:v>228.64</c:v>
                </c:pt>
              </c:numCache>
            </c:numRef>
          </c:val>
          <c:smooth val="0"/>
          <c:extLst>
            <c:ext xmlns:c16="http://schemas.microsoft.com/office/drawing/2014/chart" uri="{C3380CC4-5D6E-409C-BE32-E72D297353CC}">
              <c16:uniqueId val="{00000001-E6B7-4C92-82C2-23568FB0CD1F}"/>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【63.89】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【1,201.79】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【85.24】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【25.87】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新潟県　五泉市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特定環境保全公共下水道</v>
      </c>
      <c r="Q8" s="65"/>
      <c r="R8" s="65"/>
      <c r="S8" s="65"/>
      <c r="T8" s="65"/>
      <c r="U8" s="65"/>
      <c r="V8" s="65"/>
      <c r="W8" s="65" t="str">
        <f>データ!L6</f>
        <v>D2</v>
      </c>
      <c r="X8" s="65"/>
      <c r="Y8" s="65"/>
      <c r="Z8" s="65"/>
      <c r="AA8" s="65"/>
      <c r="AB8" s="65"/>
      <c r="AC8" s="65"/>
      <c r="AD8" s="66" t="str">
        <f>データ!$M$6</f>
        <v>非設置</v>
      </c>
      <c r="AE8" s="66"/>
      <c r="AF8" s="66"/>
      <c r="AG8" s="66"/>
      <c r="AH8" s="66"/>
      <c r="AI8" s="66"/>
      <c r="AJ8" s="66"/>
      <c r="AK8" s="3"/>
      <c r="AL8" s="45">
        <f>データ!S6</f>
        <v>48091</v>
      </c>
      <c r="AM8" s="45"/>
      <c r="AN8" s="45"/>
      <c r="AO8" s="45"/>
      <c r="AP8" s="45"/>
      <c r="AQ8" s="45"/>
      <c r="AR8" s="45"/>
      <c r="AS8" s="45"/>
      <c r="AT8" s="46">
        <f>データ!T6</f>
        <v>351.91</v>
      </c>
      <c r="AU8" s="46"/>
      <c r="AV8" s="46"/>
      <c r="AW8" s="46"/>
      <c r="AX8" s="46"/>
      <c r="AY8" s="46"/>
      <c r="AZ8" s="46"/>
      <c r="BA8" s="46"/>
      <c r="BB8" s="46">
        <f>データ!U6</f>
        <v>136.66</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f>データ!O6</f>
        <v>55.4</v>
      </c>
      <c r="J10" s="46"/>
      <c r="K10" s="46"/>
      <c r="L10" s="46"/>
      <c r="M10" s="46"/>
      <c r="N10" s="46"/>
      <c r="O10" s="46"/>
      <c r="P10" s="46">
        <f>データ!P6</f>
        <v>2.57</v>
      </c>
      <c r="Q10" s="46"/>
      <c r="R10" s="46"/>
      <c r="S10" s="46"/>
      <c r="T10" s="46"/>
      <c r="U10" s="46"/>
      <c r="V10" s="46"/>
      <c r="W10" s="46">
        <f>データ!Q6</f>
        <v>89.86</v>
      </c>
      <c r="X10" s="46"/>
      <c r="Y10" s="46"/>
      <c r="Z10" s="46"/>
      <c r="AA10" s="46"/>
      <c r="AB10" s="46"/>
      <c r="AC10" s="46"/>
      <c r="AD10" s="45">
        <f>データ!R6</f>
        <v>2860</v>
      </c>
      <c r="AE10" s="45"/>
      <c r="AF10" s="45"/>
      <c r="AG10" s="45"/>
      <c r="AH10" s="45"/>
      <c r="AI10" s="45"/>
      <c r="AJ10" s="45"/>
      <c r="AK10" s="2"/>
      <c r="AL10" s="45">
        <f>データ!V6</f>
        <v>1227</v>
      </c>
      <c r="AM10" s="45"/>
      <c r="AN10" s="45"/>
      <c r="AO10" s="45"/>
      <c r="AP10" s="45"/>
      <c r="AQ10" s="45"/>
      <c r="AR10" s="45"/>
      <c r="AS10" s="45"/>
      <c r="AT10" s="46">
        <f>データ!W6</f>
        <v>0.56000000000000005</v>
      </c>
      <c r="AU10" s="46"/>
      <c r="AV10" s="46"/>
      <c r="AW10" s="46"/>
      <c r="AX10" s="46"/>
      <c r="AY10" s="46"/>
      <c r="AZ10" s="46"/>
      <c r="BA10" s="46"/>
      <c r="BB10" s="46">
        <f>データ!X6</f>
        <v>2191.0700000000002</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116</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117</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118</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【105.35】</v>
      </c>
      <c r="F85" s="12" t="str">
        <f>データ!AT6</f>
        <v>【63.89】</v>
      </c>
      <c r="G85" s="12" t="str">
        <f>データ!BE6</f>
        <v>【44.07】</v>
      </c>
      <c r="H85" s="12" t="str">
        <f>データ!BP6</f>
        <v>【1,201.79】</v>
      </c>
      <c r="I85" s="12" t="str">
        <f>データ!CA6</f>
        <v>【75.31】</v>
      </c>
      <c r="J85" s="12" t="str">
        <f>データ!CL6</f>
        <v>【216.39】</v>
      </c>
      <c r="K85" s="12" t="str">
        <f>データ!CW6</f>
        <v>【42.57】</v>
      </c>
      <c r="L85" s="12" t="str">
        <f>データ!DH6</f>
        <v>【85.24】</v>
      </c>
      <c r="M85" s="12" t="str">
        <f>データ!DS6</f>
        <v>【25.87】</v>
      </c>
      <c r="N85" s="12" t="str">
        <f>データ!ED6</f>
        <v>【0.01】</v>
      </c>
      <c r="O85" s="12" t="str">
        <f>データ!EO6</f>
        <v>【0.15】</v>
      </c>
    </row>
  </sheetData>
  <sheetProtection algorithmName="SHA-512" hashValue="HJSWJiohS/bFPCkwvA0rBI0bEy1v9vf0eHWYSBN7i3bHy9z291rEBuolJ1uQyd6BqsmKhECWjImPi6ThXrHQfA==" saltValue="+QkbbpkR0M0M62Yxp4sPd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152188</v>
      </c>
      <c r="D6" s="19">
        <f t="shared" si="3"/>
        <v>46</v>
      </c>
      <c r="E6" s="19">
        <f t="shared" si="3"/>
        <v>17</v>
      </c>
      <c r="F6" s="19">
        <f t="shared" si="3"/>
        <v>4</v>
      </c>
      <c r="G6" s="19">
        <f t="shared" si="3"/>
        <v>0</v>
      </c>
      <c r="H6" s="19" t="str">
        <f t="shared" si="3"/>
        <v>新潟県　五泉市</v>
      </c>
      <c r="I6" s="19" t="str">
        <f t="shared" si="3"/>
        <v>法適用</v>
      </c>
      <c r="J6" s="19" t="str">
        <f t="shared" si="3"/>
        <v>下水道事業</v>
      </c>
      <c r="K6" s="19" t="str">
        <f t="shared" si="3"/>
        <v>特定環境保全公共下水道</v>
      </c>
      <c r="L6" s="19" t="str">
        <f t="shared" si="3"/>
        <v>D2</v>
      </c>
      <c r="M6" s="19" t="str">
        <f t="shared" si="3"/>
        <v>非設置</v>
      </c>
      <c r="N6" s="20" t="str">
        <f t="shared" si="3"/>
        <v>-</v>
      </c>
      <c r="O6" s="20">
        <f t="shared" si="3"/>
        <v>55.4</v>
      </c>
      <c r="P6" s="20">
        <f t="shared" si="3"/>
        <v>2.57</v>
      </c>
      <c r="Q6" s="20">
        <f t="shared" si="3"/>
        <v>89.86</v>
      </c>
      <c r="R6" s="20">
        <f t="shared" si="3"/>
        <v>2860</v>
      </c>
      <c r="S6" s="20">
        <f t="shared" si="3"/>
        <v>48091</v>
      </c>
      <c r="T6" s="20">
        <f t="shared" si="3"/>
        <v>351.91</v>
      </c>
      <c r="U6" s="20">
        <f t="shared" si="3"/>
        <v>136.66</v>
      </c>
      <c r="V6" s="20">
        <f t="shared" si="3"/>
        <v>1227</v>
      </c>
      <c r="W6" s="20">
        <f t="shared" si="3"/>
        <v>0.56000000000000005</v>
      </c>
      <c r="X6" s="20">
        <f t="shared" si="3"/>
        <v>2191.0700000000002</v>
      </c>
      <c r="Y6" s="21" t="str">
        <f>IF(Y7="",NA(),Y7)</f>
        <v>-</v>
      </c>
      <c r="Z6" s="21" t="str">
        <f t="shared" ref="Z6:AH6" si="4">IF(Z7="",NA(),Z7)</f>
        <v>-</v>
      </c>
      <c r="AA6" s="21" t="str">
        <f t="shared" si="4"/>
        <v>-</v>
      </c>
      <c r="AB6" s="21">
        <f t="shared" si="4"/>
        <v>102.58</v>
      </c>
      <c r="AC6" s="21">
        <f t="shared" si="4"/>
        <v>100.6</v>
      </c>
      <c r="AD6" s="21" t="str">
        <f t="shared" si="4"/>
        <v>-</v>
      </c>
      <c r="AE6" s="21" t="str">
        <f t="shared" si="4"/>
        <v>-</v>
      </c>
      <c r="AF6" s="21" t="str">
        <f t="shared" si="4"/>
        <v>-</v>
      </c>
      <c r="AG6" s="21">
        <f t="shared" si="4"/>
        <v>105.78</v>
      </c>
      <c r="AH6" s="21">
        <f t="shared" si="4"/>
        <v>106.09</v>
      </c>
      <c r="AI6" s="20" t="str">
        <f>IF(AI7="","",IF(AI7="-","【-】","【"&amp;SUBSTITUTE(TEXT(AI7,"#,##0.00"),"-","△")&amp;"】"))</f>
        <v>【105.35】</v>
      </c>
      <c r="AJ6" s="21" t="str">
        <f>IF(AJ7="",NA(),AJ7)</f>
        <v>-</v>
      </c>
      <c r="AK6" s="21" t="str">
        <f t="shared" ref="AK6:AS6" si="5">IF(AK7="",NA(),AK7)</f>
        <v>-</v>
      </c>
      <c r="AL6" s="21" t="str">
        <f t="shared" si="5"/>
        <v>-</v>
      </c>
      <c r="AM6" s="20">
        <f t="shared" si="5"/>
        <v>0</v>
      </c>
      <c r="AN6" s="20">
        <f t="shared" si="5"/>
        <v>0</v>
      </c>
      <c r="AO6" s="21" t="str">
        <f t="shared" si="5"/>
        <v>-</v>
      </c>
      <c r="AP6" s="21" t="str">
        <f t="shared" si="5"/>
        <v>-</v>
      </c>
      <c r="AQ6" s="21" t="str">
        <f t="shared" si="5"/>
        <v>-</v>
      </c>
      <c r="AR6" s="21">
        <f t="shared" si="5"/>
        <v>63.96</v>
      </c>
      <c r="AS6" s="21">
        <f t="shared" si="5"/>
        <v>69.42</v>
      </c>
      <c r="AT6" s="20" t="str">
        <f>IF(AT7="","",IF(AT7="-","【-】","【"&amp;SUBSTITUTE(TEXT(AT7,"#,##0.00"),"-","△")&amp;"】"))</f>
        <v>【63.89】</v>
      </c>
      <c r="AU6" s="21" t="str">
        <f>IF(AU7="",NA(),AU7)</f>
        <v>-</v>
      </c>
      <c r="AV6" s="21" t="str">
        <f t="shared" ref="AV6:BD6" si="6">IF(AV7="",NA(),AV7)</f>
        <v>-</v>
      </c>
      <c r="AW6" s="21" t="str">
        <f t="shared" si="6"/>
        <v>-</v>
      </c>
      <c r="AX6" s="21">
        <f t="shared" si="6"/>
        <v>26.76</v>
      </c>
      <c r="AY6" s="21">
        <f t="shared" si="6"/>
        <v>36.33</v>
      </c>
      <c r="AZ6" s="21" t="str">
        <f t="shared" si="6"/>
        <v>-</v>
      </c>
      <c r="BA6" s="21" t="str">
        <f t="shared" si="6"/>
        <v>-</v>
      </c>
      <c r="BB6" s="21" t="str">
        <f t="shared" si="6"/>
        <v>-</v>
      </c>
      <c r="BC6" s="21">
        <f t="shared" si="6"/>
        <v>44.24</v>
      </c>
      <c r="BD6" s="21">
        <f t="shared" si="6"/>
        <v>43.07</v>
      </c>
      <c r="BE6" s="20" t="str">
        <f>IF(BE7="","",IF(BE7="-","【-】","【"&amp;SUBSTITUTE(TEXT(BE7,"#,##0.00"),"-","△")&amp;"】"))</f>
        <v>【44.07】</v>
      </c>
      <c r="BF6" s="21" t="str">
        <f>IF(BF7="",NA(),BF7)</f>
        <v>-</v>
      </c>
      <c r="BG6" s="21" t="str">
        <f t="shared" ref="BG6:BO6" si="7">IF(BG7="",NA(),BG7)</f>
        <v>-</v>
      </c>
      <c r="BH6" s="21" t="str">
        <f t="shared" si="7"/>
        <v>-</v>
      </c>
      <c r="BI6" s="21">
        <f t="shared" si="7"/>
        <v>4154.51</v>
      </c>
      <c r="BJ6" s="21">
        <f t="shared" si="7"/>
        <v>3959.31</v>
      </c>
      <c r="BK6" s="21" t="str">
        <f t="shared" si="7"/>
        <v>-</v>
      </c>
      <c r="BL6" s="21" t="str">
        <f t="shared" si="7"/>
        <v>-</v>
      </c>
      <c r="BM6" s="21" t="str">
        <f t="shared" si="7"/>
        <v>-</v>
      </c>
      <c r="BN6" s="21">
        <f t="shared" si="7"/>
        <v>1258.43</v>
      </c>
      <c r="BO6" s="21">
        <f t="shared" si="7"/>
        <v>1163.75</v>
      </c>
      <c r="BP6" s="20" t="str">
        <f>IF(BP7="","",IF(BP7="-","【-】","【"&amp;SUBSTITUTE(TEXT(BP7,"#,##0.00"),"-","△")&amp;"】"))</f>
        <v>【1,201.79】</v>
      </c>
      <c r="BQ6" s="21" t="str">
        <f>IF(BQ7="",NA(),BQ7)</f>
        <v>-</v>
      </c>
      <c r="BR6" s="21" t="str">
        <f t="shared" ref="BR6:BZ6" si="8">IF(BR7="",NA(),BR7)</f>
        <v>-</v>
      </c>
      <c r="BS6" s="21" t="str">
        <f t="shared" si="8"/>
        <v>-</v>
      </c>
      <c r="BT6" s="21">
        <f t="shared" si="8"/>
        <v>94.8</v>
      </c>
      <c r="BU6" s="21">
        <f t="shared" si="8"/>
        <v>95.99</v>
      </c>
      <c r="BV6" s="21" t="str">
        <f t="shared" si="8"/>
        <v>-</v>
      </c>
      <c r="BW6" s="21" t="str">
        <f t="shared" si="8"/>
        <v>-</v>
      </c>
      <c r="BX6" s="21" t="str">
        <f t="shared" si="8"/>
        <v>-</v>
      </c>
      <c r="BY6" s="21">
        <f t="shared" si="8"/>
        <v>73.36</v>
      </c>
      <c r="BZ6" s="21">
        <f t="shared" si="8"/>
        <v>72.599999999999994</v>
      </c>
      <c r="CA6" s="20" t="str">
        <f>IF(CA7="","",IF(CA7="-","【-】","【"&amp;SUBSTITUTE(TEXT(CA7,"#,##0.00"),"-","△")&amp;"】"))</f>
        <v>【75.31】</v>
      </c>
      <c r="CB6" s="21" t="str">
        <f>IF(CB7="",NA(),CB7)</f>
        <v>-</v>
      </c>
      <c r="CC6" s="21" t="str">
        <f t="shared" ref="CC6:CK6" si="9">IF(CC7="",NA(),CC7)</f>
        <v>-</v>
      </c>
      <c r="CD6" s="21" t="str">
        <f t="shared" si="9"/>
        <v>-</v>
      </c>
      <c r="CE6" s="21">
        <f t="shared" si="9"/>
        <v>150.72</v>
      </c>
      <c r="CF6" s="21">
        <f t="shared" si="9"/>
        <v>150</v>
      </c>
      <c r="CG6" s="21" t="str">
        <f t="shared" si="9"/>
        <v>-</v>
      </c>
      <c r="CH6" s="21" t="str">
        <f t="shared" si="9"/>
        <v>-</v>
      </c>
      <c r="CI6" s="21" t="str">
        <f t="shared" si="9"/>
        <v>-</v>
      </c>
      <c r="CJ6" s="21">
        <f t="shared" si="9"/>
        <v>224.88</v>
      </c>
      <c r="CK6" s="21">
        <f t="shared" si="9"/>
        <v>228.64</v>
      </c>
      <c r="CL6" s="20" t="str">
        <f>IF(CL7="","",IF(CL7="-","【-】","【"&amp;SUBSTITUTE(TEXT(CL7,"#,##0.00"),"-","△")&amp;"】"))</f>
        <v>【216.39】</v>
      </c>
      <c r="CM6" s="21" t="str">
        <f>IF(CM7="",NA(),CM7)</f>
        <v>-</v>
      </c>
      <c r="CN6" s="21" t="str">
        <f t="shared" ref="CN6:CV6" si="10">IF(CN7="",NA(),CN7)</f>
        <v>-</v>
      </c>
      <c r="CO6" s="21" t="str">
        <f t="shared" si="10"/>
        <v>-</v>
      </c>
      <c r="CP6" s="21" t="str">
        <f t="shared" si="10"/>
        <v>-</v>
      </c>
      <c r="CQ6" s="21" t="str">
        <f t="shared" si="10"/>
        <v>-</v>
      </c>
      <c r="CR6" s="21" t="str">
        <f t="shared" si="10"/>
        <v>-</v>
      </c>
      <c r="CS6" s="21" t="str">
        <f t="shared" si="10"/>
        <v>-</v>
      </c>
      <c r="CT6" s="21" t="str">
        <f t="shared" si="10"/>
        <v>-</v>
      </c>
      <c r="CU6" s="21">
        <f t="shared" si="10"/>
        <v>42.4</v>
      </c>
      <c r="CV6" s="21">
        <f t="shared" si="10"/>
        <v>42.28</v>
      </c>
      <c r="CW6" s="20" t="str">
        <f>IF(CW7="","",IF(CW7="-","【-】","【"&amp;SUBSTITUTE(TEXT(CW7,"#,##0.00"),"-","△")&amp;"】"))</f>
        <v>【42.57】</v>
      </c>
      <c r="CX6" s="21" t="str">
        <f>IF(CX7="",NA(),CX7)</f>
        <v>-</v>
      </c>
      <c r="CY6" s="21" t="str">
        <f t="shared" ref="CY6:DG6" si="11">IF(CY7="",NA(),CY7)</f>
        <v>-</v>
      </c>
      <c r="CZ6" s="21" t="str">
        <f t="shared" si="11"/>
        <v>-</v>
      </c>
      <c r="DA6" s="21">
        <f t="shared" si="11"/>
        <v>69.7</v>
      </c>
      <c r="DB6" s="21">
        <f t="shared" si="11"/>
        <v>70.25</v>
      </c>
      <c r="DC6" s="21" t="str">
        <f t="shared" si="11"/>
        <v>-</v>
      </c>
      <c r="DD6" s="21" t="str">
        <f t="shared" si="11"/>
        <v>-</v>
      </c>
      <c r="DE6" s="21" t="str">
        <f t="shared" si="11"/>
        <v>-</v>
      </c>
      <c r="DF6" s="21">
        <f t="shared" si="11"/>
        <v>84.19</v>
      </c>
      <c r="DG6" s="21">
        <f t="shared" si="11"/>
        <v>84.34</v>
      </c>
      <c r="DH6" s="20" t="str">
        <f>IF(DH7="","",IF(DH7="-","【-】","【"&amp;SUBSTITUTE(TEXT(DH7,"#,##0.00"),"-","△")&amp;"】"))</f>
        <v>【85.24】</v>
      </c>
      <c r="DI6" s="21" t="str">
        <f>IF(DI7="",NA(),DI7)</f>
        <v>-</v>
      </c>
      <c r="DJ6" s="21" t="str">
        <f t="shared" ref="DJ6:DR6" si="12">IF(DJ7="",NA(),DJ7)</f>
        <v>-</v>
      </c>
      <c r="DK6" s="21" t="str">
        <f t="shared" si="12"/>
        <v>-</v>
      </c>
      <c r="DL6" s="21">
        <f t="shared" si="12"/>
        <v>3.27</v>
      </c>
      <c r="DM6" s="21">
        <f t="shared" si="12"/>
        <v>6.54</v>
      </c>
      <c r="DN6" s="21" t="str">
        <f t="shared" si="12"/>
        <v>-</v>
      </c>
      <c r="DO6" s="21" t="str">
        <f t="shared" si="12"/>
        <v>-</v>
      </c>
      <c r="DP6" s="21" t="str">
        <f t="shared" si="12"/>
        <v>-</v>
      </c>
      <c r="DQ6" s="21">
        <f t="shared" si="12"/>
        <v>21.36</v>
      </c>
      <c r="DR6" s="21">
        <f t="shared" si="12"/>
        <v>22.79</v>
      </c>
      <c r="DS6" s="20" t="str">
        <f>IF(DS7="","",IF(DS7="-","【-】","【"&amp;SUBSTITUTE(TEXT(DS7,"#,##0.00"),"-","△")&amp;"】"))</f>
        <v>【25.87】</v>
      </c>
      <c r="DT6" s="21" t="str">
        <f>IF(DT7="",NA(),DT7)</f>
        <v>-</v>
      </c>
      <c r="DU6" s="21" t="str">
        <f t="shared" ref="DU6:EC6" si="13">IF(DU7="",NA(),DU7)</f>
        <v>-</v>
      </c>
      <c r="DV6" s="21" t="str">
        <f t="shared" si="13"/>
        <v>-</v>
      </c>
      <c r="DW6" s="20">
        <f t="shared" si="13"/>
        <v>0</v>
      </c>
      <c r="DX6" s="20">
        <f t="shared" si="13"/>
        <v>0</v>
      </c>
      <c r="DY6" s="21" t="str">
        <f t="shared" si="13"/>
        <v>-</v>
      </c>
      <c r="DZ6" s="21" t="str">
        <f t="shared" si="13"/>
        <v>-</v>
      </c>
      <c r="EA6" s="21" t="str">
        <f t="shared" si="13"/>
        <v>-</v>
      </c>
      <c r="EB6" s="21">
        <f t="shared" si="13"/>
        <v>0.01</v>
      </c>
      <c r="EC6" s="21">
        <f t="shared" si="13"/>
        <v>0.01</v>
      </c>
      <c r="ED6" s="20" t="str">
        <f>IF(ED7="","",IF(ED7="-","【-】","【"&amp;SUBSTITUTE(TEXT(ED7,"#,##0.00"),"-","△")&amp;"】"))</f>
        <v>【0.01】</v>
      </c>
      <c r="EE6" s="21" t="str">
        <f>IF(EE7="",NA(),EE7)</f>
        <v>-</v>
      </c>
      <c r="EF6" s="21" t="str">
        <f t="shared" ref="EF6:EN6" si="14">IF(EF7="",NA(),EF7)</f>
        <v>-</v>
      </c>
      <c r="EG6" s="21" t="str">
        <f t="shared" si="14"/>
        <v>-</v>
      </c>
      <c r="EH6" s="20">
        <f t="shared" si="14"/>
        <v>0</v>
      </c>
      <c r="EI6" s="20">
        <f t="shared" si="14"/>
        <v>0</v>
      </c>
      <c r="EJ6" s="21" t="str">
        <f t="shared" si="14"/>
        <v>-</v>
      </c>
      <c r="EK6" s="21" t="str">
        <f t="shared" si="14"/>
        <v>-</v>
      </c>
      <c r="EL6" s="21" t="str">
        <f t="shared" si="14"/>
        <v>-</v>
      </c>
      <c r="EM6" s="21">
        <f t="shared" si="14"/>
        <v>0.39</v>
      </c>
      <c r="EN6" s="21">
        <f t="shared" si="14"/>
        <v>0.1</v>
      </c>
      <c r="EO6" s="20" t="str">
        <f>IF(EO7="","",IF(EO7="-","【-】","【"&amp;SUBSTITUTE(TEXT(EO7,"#,##0.00"),"-","△")&amp;"】"))</f>
        <v>【0.15】</v>
      </c>
    </row>
    <row r="7" spans="1:148" s="22" customFormat="1" x14ac:dyDescent="0.15">
      <c r="A7" s="14"/>
      <c r="B7" s="23">
        <v>2021</v>
      </c>
      <c r="C7" s="23">
        <v>152188</v>
      </c>
      <c r="D7" s="23">
        <v>46</v>
      </c>
      <c r="E7" s="23">
        <v>17</v>
      </c>
      <c r="F7" s="23">
        <v>4</v>
      </c>
      <c r="G7" s="23">
        <v>0</v>
      </c>
      <c r="H7" s="23" t="s">
        <v>96</v>
      </c>
      <c r="I7" s="23" t="s">
        <v>97</v>
      </c>
      <c r="J7" s="23" t="s">
        <v>98</v>
      </c>
      <c r="K7" s="23" t="s">
        <v>99</v>
      </c>
      <c r="L7" s="23" t="s">
        <v>100</v>
      </c>
      <c r="M7" s="23" t="s">
        <v>101</v>
      </c>
      <c r="N7" s="24" t="s">
        <v>102</v>
      </c>
      <c r="O7" s="24">
        <v>55.4</v>
      </c>
      <c r="P7" s="24">
        <v>2.57</v>
      </c>
      <c r="Q7" s="24">
        <v>89.86</v>
      </c>
      <c r="R7" s="24">
        <v>2860</v>
      </c>
      <c r="S7" s="24">
        <v>48091</v>
      </c>
      <c r="T7" s="24">
        <v>351.91</v>
      </c>
      <c r="U7" s="24">
        <v>136.66</v>
      </c>
      <c r="V7" s="24">
        <v>1227</v>
      </c>
      <c r="W7" s="24">
        <v>0.56000000000000005</v>
      </c>
      <c r="X7" s="24">
        <v>2191.0700000000002</v>
      </c>
      <c r="Y7" s="24" t="s">
        <v>102</v>
      </c>
      <c r="Z7" s="24" t="s">
        <v>102</v>
      </c>
      <c r="AA7" s="24" t="s">
        <v>102</v>
      </c>
      <c r="AB7" s="24">
        <v>102.58</v>
      </c>
      <c r="AC7" s="24">
        <v>100.6</v>
      </c>
      <c r="AD7" s="24" t="s">
        <v>102</v>
      </c>
      <c r="AE7" s="24" t="s">
        <v>102</v>
      </c>
      <c r="AF7" s="24" t="s">
        <v>102</v>
      </c>
      <c r="AG7" s="24">
        <v>105.78</v>
      </c>
      <c r="AH7" s="24">
        <v>106.09</v>
      </c>
      <c r="AI7" s="24">
        <v>105.35</v>
      </c>
      <c r="AJ7" s="24" t="s">
        <v>102</v>
      </c>
      <c r="AK7" s="24" t="s">
        <v>102</v>
      </c>
      <c r="AL7" s="24" t="s">
        <v>102</v>
      </c>
      <c r="AM7" s="24">
        <v>0</v>
      </c>
      <c r="AN7" s="24">
        <v>0</v>
      </c>
      <c r="AO7" s="24" t="s">
        <v>102</v>
      </c>
      <c r="AP7" s="24" t="s">
        <v>102</v>
      </c>
      <c r="AQ7" s="24" t="s">
        <v>102</v>
      </c>
      <c r="AR7" s="24">
        <v>63.96</v>
      </c>
      <c r="AS7" s="24">
        <v>69.42</v>
      </c>
      <c r="AT7" s="24">
        <v>63.89</v>
      </c>
      <c r="AU7" s="24" t="s">
        <v>102</v>
      </c>
      <c r="AV7" s="24" t="s">
        <v>102</v>
      </c>
      <c r="AW7" s="24" t="s">
        <v>102</v>
      </c>
      <c r="AX7" s="24">
        <v>26.76</v>
      </c>
      <c r="AY7" s="24">
        <v>36.33</v>
      </c>
      <c r="AZ7" s="24" t="s">
        <v>102</v>
      </c>
      <c r="BA7" s="24" t="s">
        <v>102</v>
      </c>
      <c r="BB7" s="24" t="s">
        <v>102</v>
      </c>
      <c r="BC7" s="24">
        <v>44.24</v>
      </c>
      <c r="BD7" s="24">
        <v>43.07</v>
      </c>
      <c r="BE7" s="24">
        <v>44.07</v>
      </c>
      <c r="BF7" s="24" t="s">
        <v>102</v>
      </c>
      <c r="BG7" s="24" t="s">
        <v>102</v>
      </c>
      <c r="BH7" s="24" t="s">
        <v>102</v>
      </c>
      <c r="BI7" s="24">
        <v>4154.51</v>
      </c>
      <c r="BJ7" s="24">
        <v>3959.31</v>
      </c>
      <c r="BK7" s="24" t="s">
        <v>102</v>
      </c>
      <c r="BL7" s="24" t="s">
        <v>102</v>
      </c>
      <c r="BM7" s="24" t="s">
        <v>102</v>
      </c>
      <c r="BN7" s="24">
        <v>1258.43</v>
      </c>
      <c r="BO7" s="24">
        <v>1163.75</v>
      </c>
      <c r="BP7" s="24">
        <v>1201.79</v>
      </c>
      <c r="BQ7" s="24" t="s">
        <v>102</v>
      </c>
      <c r="BR7" s="24" t="s">
        <v>102</v>
      </c>
      <c r="BS7" s="24" t="s">
        <v>102</v>
      </c>
      <c r="BT7" s="24">
        <v>94.8</v>
      </c>
      <c r="BU7" s="24">
        <v>95.99</v>
      </c>
      <c r="BV7" s="24" t="s">
        <v>102</v>
      </c>
      <c r="BW7" s="24" t="s">
        <v>102</v>
      </c>
      <c r="BX7" s="24" t="s">
        <v>102</v>
      </c>
      <c r="BY7" s="24">
        <v>73.36</v>
      </c>
      <c r="BZ7" s="24">
        <v>72.599999999999994</v>
      </c>
      <c r="CA7" s="24">
        <v>75.31</v>
      </c>
      <c r="CB7" s="24" t="s">
        <v>102</v>
      </c>
      <c r="CC7" s="24" t="s">
        <v>102</v>
      </c>
      <c r="CD7" s="24" t="s">
        <v>102</v>
      </c>
      <c r="CE7" s="24">
        <v>150.72</v>
      </c>
      <c r="CF7" s="24">
        <v>150</v>
      </c>
      <c r="CG7" s="24" t="s">
        <v>102</v>
      </c>
      <c r="CH7" s="24" t="s">
        <v>102</v>
      </c>
      <c r="CI7" s="24" t="s">
        <v>102</v>
      </c>
      <c r="CJ7" s="24">
        <v>224.88</v>
      </c>
      <c r="CK7" s="24">
        <v>228.64</v>
      </c>
      <c r="CL7" s="24">
        <v>216.39</v>
      </c>
      <c r="CM7" s="24" t="s">
        <v>102</v>
      </c>
      <c r="CN7" s="24" t="s">
        <v>102</v>
      </c>
      <c r="CO7" s="24" t="s">
        <v>102</v>
      </c>
      <c r="CP7" s="24" t="s">
        <v>102</v>
      </c>
      <c r="CQ7" s="24" t="s">
        <v>102</v>
      </c>
      <c r="CR7" s="24" t="s">
        <v>102</v>
      </c>
      <c r="CS7" s="24" t="s">
        <v>102</v>
      </c>
      <c r="CT7" s="24" t="s">
        <v>102</v>
      </c>
      <c r="CU7" s="24">
        <v>42.4</v>
      </c>
      <c r="CV7" s="24">
        <v>42.28</v>
      </c>
      <c r="CW7" s="24">
        <v>42.57</v>
      </c>
      <c r="CX7" s="24" t="s">
        <v>102</v>
      </c>
      <c r="CY7" s="24" t="s">
        <v>102</v>
      </c>
      <c r="CZ7" s="24" t="s">
        <v>102</v>
      </c>
      <c r="DA7" s="24">
        <v>69.7</v>
      </c>
      <c r="DB7" s="24">
        <v>70.25</v>
      </c>
      <c r="DC7" s="24" t="s">
        <v>102</v>
      </c>
      <c r="DD7" s="24" t="s">
        <v>102</v>
      </c>
      <c r="DE7" s="24" t="s">
        <v>102</v>
      </c>
      <c r="DF7" s="24">
        <v>84.19</v>
      </c>
      <c r="DG7" s="24">
        <v>84.34</v>
      </c>
      <c r="DH7" s="24">
        <v>85.24</v>
      </c>
      <c r="DI7" s="24" t="s">
        <v>102</v>
      </c>
      <c r="DJ7" s="24" t="s">
        <v>102</v>
      </c>
      <c r="DK7" s="24" t="s">
        <v>102</v>
      </c>
      <c r="DL7" s="24">
        <v>3.27</v>
      </c>
      <c r="DM7" s="24">
        <v>6.54</v>
      </c>
      <c r="DN7" s="24" t="s">
        <v>102</v>
      </c>
      <c r="DO7" s="24" t="s">
        <v>102</v>
      </c>
      <c r="DP7" s="24" t="s">
        <v>102</v>
      </c>
      <c r="DQ7" s="24">
        <v>21.36</v>
      </c>
      <c r="DR7" s="24">
        <v>22.79</v>
      </c>
      <c r="DS7" s="24">
        <v>25.87</v>
      </c>
      <c r="DT7" s="24" t="s">
        <v>102</v>
      </c>
      <c r="DU7" s="24" t="s">
        <v>102</v>
      </c>
      <c r="DV7" s="24" t="s">
        <v>102</v>
      </c>
      <c r="DW7" s="24">
        <v>0</v>
      </c>
      <c r="DX7" s="24">
        <v>0</v>
      </c>
      <c r="DY7" s="24" t="s">
        <v>102</v>
      </c>
      <c r="DZ7" s="24" t="s">
        <v>102</v>
      </c>
      <c r="EA7" s="24" t="s">
        <v>102</v>
      </c>
      <c r="EB7" s="24">
        <v>0.01</v>
      </c>
      <c r="EC7" s="24">
        <v>0.01</v>
      </c>
      <c r="ED7" s="24">
        <v>0.01</v>
      </c>
      <c r="EE7" s="24" t="s">
        <v>102</v>
      </c>
      <c r="EF7" s="24" t="s">
        <v>102</v>
      </c>
      <c r="EG7" s="24" t="s">
        <v>102</v>
      </c>
      <c r="EH7" s="24">
        <v>0</v>
      </c>
      <c r="EI7" s="24">
        <v>0</v>
      </c>
      <c r="EJ7" s="24" t="s">
        <v>102</v>
      </c>
      <c r="EK7" s="24" t="s">
        <v>102</v>
      </c>
      <c r="EL7" s="24" t="s">
        <v>102</v>
      </c>
      <c r="EM7" s="24">
        <v>0.39</v>
      </c>
      <c r="EN7" s="24">
        <v>0.1</v>
      </c>
      <c r="EO7" s="24">
        <v>0.15</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111</v>
      </c>
      <c r="D13" t="s">
        <v>112</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JWS17163</cp:lastModifiedBy>
  <cp:lastPrinted>2023-03-01T06:31:34Z</cp:lastPrinted>
  <dcterms:created xsi:type="dcterms:W3CDTF">2022-12-01T01:27:21Z</dcterms:created>
  <dcterms:modified xsi:type="dcterms:W3CDTF">2023-03-01T06:31:43Z</dcterms:modified>
  <cp:category/>
</cp:coreProperties>
</file>