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E:\Users\jws17163\Desktop\06　経営戦略関係\03　経営比較表・分析表（五泉市）\R5.1.11照会（R3経営比較分析表の分析）\14_五泉市\"/>
    </mc:Choice>
  </mc:AlternateContent>
  <xr:revisionPtr revIDLastSave="0" documentId="13_ncr:1_{578CAD9D-D7CA-402F-B2AE-29CCA160FCBA}" xr6:coauthVersionLast="44" xr6:coauthVersionMax="44" xr10:uidLastSave="{00000000-0000-0000-0000-000000000000}"/>
  <workbookProtection workbookAlgorithmName="SHA-512" workbookHashValue="JBDcOy/ow148fxggmM+HoLes+LUhiMIHEUF2DemnV83mYFXJsKNKDC3MuQL8qJ9jfapZHitCXef147twDpBhFA==" workbookSaltValue="VUU9DGPwvUjBJv8cGYoFJA==" workbookSpinCount="100000" lockStructure="1"/>
  <bookViews>
    <workbookView xWindow="-120" yWindow="-120" windowWidth="20730" windowHeight="1131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AD10" i="4" s="1"/>
  <c r="Q6" i="5"/>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G85" i="4"/>
  <c r="W10" i="4"/>
  <c r="BB8" i="4"/>
  <c r="AT8"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<sst xmlns="http://schemas.openxmlformats.org/spreadsheetml/2006/main" count="299" uniqueCount="116">
  <si>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</si>
  <si>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</si>
  <si>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</si>
  <si>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</si>
  <si>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</si>
  <si>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</si>
  <si>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</si>
  <si>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</si>
  <si>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</si>
  <si>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</si>
  <si>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</si>
  <si>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</si>
  <si>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</si>
  <si>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</si>
  <si>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</si>
  <si>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</si>
  <si>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</si>
  <si>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</si>
  <si>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</si>
  <si>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</si>
  <si>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</si>
  <si>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</si>
  <si>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</si>
  <si>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</si>
  <si>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</si>
  <si>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</si>
  <si>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</si>
  <si>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</si>
  <si>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</si>
  <si>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</si>
  <si>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</si>
  <si>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</si>
  <si>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</si>
  <si>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</si>
  <si>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</si>
  <si>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</si>
  <si>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</si>
  <si>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</si>
  <si>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</si>
  <si>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</si>
  <si>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</si>
  <si>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</si>
  <si>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</si>
  <si>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</si>
  <si>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</si>
  <si>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</si>
  <si>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</si>
  <si>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</si>
  <si>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</si>
  <si>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</si>
  <si>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</si>
  <si>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</si>
  <si>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</si>
  <si>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</si>
  <si>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</si>
  <si>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</si>
  <si>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</si>
  <si>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</si>
  <si>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</si>
  <si>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</si>
  <si>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</si>
  <si>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</si>
  <si>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</si>
  <si>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</si>
  <si>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</si>
  <si>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</si>
  <si>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</si>
  <si>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</si>
  <si>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</si>
  <si>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</si>
  <si>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</si>
  <si>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</si>
  <si>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</si>
  <si>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</si>
  <si>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</si>
  <si>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</si>
  <si>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</si>
  <si>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</si>
  <si>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</si>
  <si>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</si>
  <si>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</si>
  <si>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</si>
  <si>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</si>
  <si>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</si>
  <si>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</si>
  <si>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</si>
  <si>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</si>
  <si>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</si>
  <si>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</si>
  <si>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</si>
  <si>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</si>
  <si>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</si>
  <si>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</si>
  <si>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</si>
  <si>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</si>
  <si>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</si>
  <si>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五泉市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</si>
  <si>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</si>
  <si>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</si>
  <si>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</si>
  <si>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</si>
  <si>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</si>
  <si>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</si>
  <si>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</si>
  <si>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</si>
  <si>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</si>
  <si>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</si>
  <si>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</si>
  <si>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</si>
  <si>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</si>
  <si>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</si>
  <si>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</si>
  <si>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</si>
  <si>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有収水量の減少に伴う下水道使用料の減少及び前年度の一般会計からの繰入金を精算したことにより前年度比4.86ポイント減となっています。
②累積欠損金比率
　欠損金が生じていないため、0%です。
③流動比率
　流動負債の企業債償還金の金額が大きく、比率は低い状況です。
④企業債残高対事業規模比率
　企業債残高は減少傾向ですが、類似団体と比較して高い状況です。
⑤経費回収率
　前年度比1.39ポイント増となっていますが、100%の回収には至っていないため、今後も経営改善に努めます。
⑥汚水処理原価
　類似団体よりやや低い状況です。
⑦施設利用率
　新潟県所管の新津浄化センターで処理しているため、0%です。
⑧水洗化率
　前年度比1.03ポイント増となっていますが、依然として、類似団体と比較すると低い状況となっています。使用料収入の確保を図るため、引き続き接続促進に努めます。　</t>
    <rPh sb="1" eb="3">
      <t>ケイジョウ</t>
    </rPh>
    <rPh sb="3" eb="5">
      <t>シュウシ</t>
    </rPh>
    <rPh sb="5" eb="7">
      <t>ヒリツ</t>
    </rPh>
    <rPh sb="9" eb="11">
      <t>ユウシュウ</t>
    </rPh>
    <rPh sb="11" eb="13">
      <t>スイリョウ</t>
    </rPh>
    <rPh sb="14" eb="16">
      <t>ゲンショウ</t>
    </rPh>
    <rPh sb="17" eb="18">
      <t>トモナ</t>
    </rPh>
    <rPh sb="19" eb="22">
      <t>ゲスイドウ</t>
    </rPh>
    <rPh sb="22" eb="24">
      <t>シヨウ</t>
    </rPh>
    <rPh sb="24" eb="25">
      <t>リョウ</t>
    </rPh>
    <rPh sb="26" eb="28">
      <t>ゲンショウ</t>
    </rPh>
    <rPh sb="28" eb="29">
      <t>オヨ</t>
    </rPh>
    <rPh sb="30" eb="33">
      <t>ゼンネンド</t>
    </rPh>
    <rPh sb="34" eb="36">
      <t>イッパン</t>
    </rPh>
    <rPh sb="36" eb="38">
      <t>カイケイ</t>
    </rPh>
    <rPh sb="41" eb="43">
      <t>クリイレ</t>
    </rPh>
    <rPh sb="43" eb="44">
      <t>キン</t>
    </rPh>
    <rPh sb="45" eb="47">
      <t>セイサン</t>
    </rPh>
    <rPh sb="54" eb="57">
      <t>ゼンネンド</t>
    </rPh>
    <rPh sb="57" eb="58">
      <t>ヒ</t>
    </rPh>
    <rPh sb="66" eb="67">
      <t>ゲン</t>
    </rPh>
    <rPh sb="77" eb="79">
      <t>ルイセキ</t>
    </rPh>
    <rPh sb="79" eb="81">
      <t>ケッソン</t>
    </rPh>
    <rPh sb="81" eb="82">
      <t>キン</t>
    </rPh>
    <rPh sb="82" eb="84">
      <t>ヒリツ</t>
    </rPh>
    <rPh sb="106" eb="108">
      <t>リュウドウ</t>
    </rPh>
    <rPh sb="108" eb="110">
      <t>ヒリツ</t>
    </rPh>
    <rPh sb="112" eb="114">
      <t>リュウドウ</t>
    </rPh>
    <rPh sb="114" eb="116">
      <t>フサイ</t>
    </rPh>
    <rPh sb="117" eb="119">
      <t>キギョウ</t>
    </rPh>
    <rPh sb="119" eb="120">
      <t>サイ</t>
    </rPh>
    <rPh sb="120" eb="122">
      <t>ショウカン</t>
    </rPh>
    <rPh sb="122" eb="123">
      <t>キン</t>
    </rPh>
    <rPh sb="124" eb="126">
      <t>キンガク</t>
    </rPh>
    <rPh sb="127" eb="128">
      <t>オオ</t>
    </rPh>
    <rPh sb="131" eb="133">
      <t>ヒリツ</t>
    </rPh>
    <rPh sb="134" eb="135">
      <t>ヒク</t>
    </rPh>
    <rPh sb="136" eb="138">
      <t>ジョウキョウ</t>
    </rPh>
    <rPh sb="143" eb="145">
      <t>キギョウ</t>
    </rPh>
    <rPh sb="145" eb="146">
      <t>サイ</t>
    </rPh>
    <rPh sb="146" eb="148">
      <t>ザンダカ</t>
    </rPh>
    <rPh sb="148" eb="149">
      <t>タイ</t>
    </rPh>
    <rPh sb="149" eb="151">
      <t>ジギョウ</t>
    </rPh>
    <rPh sb="151" eb="153">
      <t>キボ</t>
    </rPh>
    <rPh sb="153" eb="155">
      <t>ヒリツ</t>
    </rPh>
    <rPh sb="157" eb="159">
      <t>キギョウ</t>
    </rPh>
    <rPh sb="159" eb="160">
      <t>サイ</t>
    </rPh>
    <rPh sb="160" eb="162">
      <t>ザンダカ</t>
    </rPh>
    <rPh sb="163" eb="167">
      <t>ゲンショウケイコウ</t>
    </rPh>
    <rPh sb="171" eb="173">
      <t>ルイジ</t>
    </rPh>
    <rPh sb="173" eb="175">
      <t>ダンタイ</t>
    </rPh>
    <rPh sb="176" eb="178">
      <t>ヒカク</t>
    </rPh>
    <rPh sb="180" eb="181">
      <t>タカ</t>
    </rPh>
    <rPh sb="182" eb="184">
      <t>ジョウキョウ</t>
    </rPh>
    <rPh sb="189" eb="191">
      <t>ケイヒ</t>
    </rPh>
    <rPh sb="191" eb="193">
      <t>カイシュウ</t>
    </rPh>
    <rPh sb="193" eb="194">
      <t>リツ</t>
    </rPh>
    <rPh sb="223" eb="225">
      <t>カイシュウ</t>
    </rPh>
    <rPh sb="227" eb="228">
      <t>イタ</t>
    </rPh>
    <rPh sb="241" eb="243">
      <t>カイゼン</t>
    </rPh>
    <rPh sb="251" eb="253">
      <t>オスイ</t>
    </rPh>
    <rPh sb="253" eb="255">
      <t>ショリ</t>
    </rPh>
    <rPh sb="255" eb="257">
      <t>ゲンカ</t>
    </rPh>
    <rPh sb="259" eb="261">
      <t>ルイジ</t>
    </rPh>
    <rPh sb="261" eb="263">
      <t>ダンタイ</t>
    </rPh>
    <rPh sb="267" eb="268">
      <t>ヒク</t>
    </rPh>
    <rPh sb="269" eb="271">
      <t>ジョウキョウ</t>
    </rPh>
    <rPh sb="276" eb="278">
      <t>シセツ</t>
    </rPh>
    <rPh sb="278" eb="280">
      <t>リヨウ</t>
    </rPh>
    <rPh sb="280" eb="281">
      <t>リツ</t>
    </rPh>
    <rPh sb="283" eb="286">
      <t>ニイガタケン</t>
    </rPh>
    <rPh sb="286" eb="288">
      <t>ショカン</t>
    </rPh>
    <rPh sb="289" eb="291">
      <t>ニイツ</t>
    </rPh>
    <rPh sb="291" eb="293">
      <t>ジョウカ</t>
    </rPh>
    <rPh sb="298" eb="300">
      <t>ショリ</t>
    </rPh>
    <rPh sb="314" eb="317">
      <t>スイセンカ</t>
    </rPh>
    <rPh sb="317" eb="318">
      <t>リツ</t>
    </rPh>
    <rPh sb="320" eb="323">
      <t>ゼンネンド</t>
    </rPh>
    <rPh sb="323" eb="324">
      <t>ヒ</t>
    </rPh>
    <rPh sb="332" eb="333">
      <t>ゾウ</t>
    </rPh>
    <rPh sb="342" eb="344">
      <t>イゼン</t>
    </rPh>
    <rPh sb="376" eb="378">
      <t>カクホ</t>
    </rPh>
    <phoneticPr fontId="4"/>
  </si>
  <si>
    <t>①有形固定資産減価償却率
　令和２年度の法適用時の固定資産償却未済高を事業開始時に取得資産としたため、類似団体と比べて低い数値になっています。
②管渠老朽化率、③管渠改善率
　布設後50年経過した管渠について、定期的に点検(平成30年度実施)を行い、緊急度の高い管渠から改築を進めています。
　管渠老朽化率は前年度比0.05ポイント減となり、管渠改善率は前年度比0.01ポイント増となっています。現状と将来の見通しを踏まえ、計画的な施設更新を行ってまいります。</t>
    <rPh sb="1" eb="3">
      <t>ユウケイ</t>
    </rPh>
    <rPh sb="3" eb="5">
      <t>コテイ</t>
    </rPh>
    <rPh sb="5" eb="7">
      <t>シサン</t>
    </rPh>
    <rPh sb="7" eb="9">
      <t>ゲンカ</t>
    </rPh>
    <rPh sb="9" eb="11">
      <t>ショウキャク</t>
    </rPh>
    <rPh sb="11" eb="12">
      <t>リツ</t>
    </rPh>
    <rPh sb="14" eb="16">
      <t>レイワ</t>
    </rPh>
    <rPh sb="17" eb="19">
      <t>ネンド</t>
    </rPh>
    <rPh sb="20" eb="21">
      <t>ホウ</t>
    </rPh>
    <rPh sb="21" eb="23">
      <t>テキヨウ</t>
    </rPh>
    <rPh sb="23" eb="24">
      <t>ジ</t>
    </rPh>
    <rPh sb="25" eb="27">
      <t>コテイ</t>
    </rPh>
    <rPh sb="27" eb="29">
      <t>シサン</t>
    </rPh>
    <rPh sb="29" eb="31">
      <t>ショウキャク</t>
    </rPh>
    <rPh sb="31" eb="33">
      <t>ミサイ</t>
    </rPh>
    <rPh sb="33" eb="34">
      <t>ダカ</t>
    </rPh>
    <rPh sb="35" eb="37">
      <t>ジギョウ</t>
    </rPh>
    <rPh sb="37" eb="39">
      <t>カイシ</t>
    </rPh>
    <rPh sb="39" eb="40">
      <t>ジ</t>
    </rPh>
    <rPh sb="41" eb="43">
      <t>シュトク</t>
    </rPh>
    <rPh sb="43" eb="45">
      <t>シサン</t>
    </rPh>
    <rPh sb="51" eb="53">
      <t>ルイジ</t>
    </rPh>
    <rPh sb="53" eb="55">
      <t>ダンタイ</t>
    </rPh>
    <rPh sb="56" eb="57">
      <t>クラ</t>
    </rPh>
    <rPh sb="59" eb="60">
      <t>ヒク</t>
    </rPh>
    <rPh sb="61" eb="63">
      <t>スウチ</t>
    </rPh>
    <rPh sb="73" eb="75">
      <t>カンキョ</t>
    </rPh>
    <rPh sb="75" eb="78">
      <t>ロウキュウカ</t>
    </rPh>
    <rPh sb="78" eb="79">
      <t>リツ</t>
    </rPh>
    <rPh sb="88" eb="90">
      <t>フセツ</t>
    </rPh>
    <rPh sb="90" eb="91">
      <t>ゴ</t>
    </rPh>
    <rPh sb="93" eb="94">
      <t>ネン</t>
    </rPh>
    <rPh sb="94" eb="96">
      <t>ケイカ</t>
    </rPh>
    <rPh sb="98" eb="100">
      <t>カンキョ</t>
    </rPh>
    <rPh sb="105" eb="107">
      <t>テイキ</t>
    </rPh>
    <rPh sb="107" eb="108">
      <t>テキ</t>
    </rPh>
    <rPh sb="109" eb="111">
      <t>テンケン</t>
    </rPh>
    <rPh sb="112" eb="114">
      <t>ヘイセイ</t>
    </rPh>
    <rPh sb="116" eb="117">
      <t>ネン</t>
    </rPh>
    <rPh sb="117" eb="118">
      <t>ド</t>
    </rPh>
    <rPh sb="118" eb="120">
      <t>ジッシ</t>
    </rPh>
    <rPh sb="122" eb="123">
      <t>オコナ</t>
    </rPh>
    <rPh sb="125" eb="127">
      <t>キンキュウ</t>
    </rPh>
    <rPh sb="127" eb="128">
      <t>ド</t>
    </rPh>
    <rPh sb="129" eb="130">
      <t>タカ</t>
    </rPh>
    <rPh sb="131" eb="133">
      <t>カンキョ</t>
    </rPh>
    <rPh sb="135" eb="137">
      <t>カイチク</t>
    </rPh>
    <rPh sb="138" eb="139">
      <t>スス</t>
    </rPh>
    <rPh sb="154" eb="157">
      <t>ゼンネンド</t>
    </rPh>
    <rPh sb="157" eb="158">
      <t>ヒ</t>
    </rPh>
    <rPh sb="166" eb="167">
      <t>ゲン</t>
    </rPh>
    <rPh sb="171" eb="173">
      <t>カンキョ</t>
    </rPh>
    <rPh sb="173" eb="175">
      <t>カイゼン</t>
    </rPh>
    <rPh sb="175" eb="176">
      <t>リツ</t>
    </rPh>
    <rPh sb="177" eb="180">
      <t>ゼンネンド</t>
    </rPh>
    <rPh sb="180" eb="181">
      <t>ヒ</t>
    </rPh>
    <rPh sb="189" eb="190">
      <t>ゾウ</t>
    </rPh>
    <rPh sb="198" eb="200">
      <t>ゲンジョウ</t>
    </rPh>
    <rPh sb="201" eb="203">
      <t>ショウライ</t>
    </rPh>
    <rPh sb="204" eb="206">
      <t>ミトオ</t>
    </rPh>
    <rPh sb="208" eb="209">
      <t>フ</t>
    </rPh>
    <rPh sb="212" eb="215">
      <t>ケイカクテキ</t>
    </rPh>
    <rPh sb="216" eb="218">
      <t>シセツ</t>
    </rPh>
    <rPh sb="218" eb="220">
      <t>コウシン</t>
    </rPh>
    <rPh sb="221" eb="222">
      <t>オコナ</t>
    </rPh>
    <phoneticPr fontId="4"/>
  </si>
  <si>
    <t>　経常収支比率はおよそ収支均衡を保っているものの、一般会計繰入金への依存度が高い状況です。
　今後、人口減少の影響による下水道使用料収入の減少が見込まれるため、下水道施設の適切な維持管理と計画的な更新を図りながら、経営の効率化・健全化に努めます。
　なお、平成29年度から令和10年度までの経営戦略は、令和２年度に公営企業会計に移行したことから、現状と将来の見通しを踏まえ、令和７年度に改定を予定しています。</t>
    <rPh sb="25" eb="27">
      <t>イッパン</t>
    </rPh>
    <rPh sb="27" eb="29">
      <t>カイケイ</t>
    </rPh>
    <rPh sb="29" eb="31">
      <t>クリイレ</t>
    </rPh>
    <rPh sb="31" eb="32">
      <t>キン</t>
    </rPh>
    <rPh sb="34" eb="37">
      <t>イゾンド</t>
    </rPh>
    <rPh sb="38" eb="39">
      <t>タカ</t>
    </rPh>
    <rPh sb="40" eb="42">
      <t>ジョウキョウ</t>
    </rPh>
    <rPh sb="47" eb="49">
      <t>コンゴ</t>
    </rPh>
    <rPh sb="50" eb="52">
      <t>ジンコウ</t>
    </rPh>
    <rPh sb="52" eb="54">
      <t>ゲンショウ</t>
    </rPh>
    <rPh sb="55" eb="57">
      <t>エイキョウ</t>
    </rPh>
    <rPh sb="60" eb="63">
      <t>ゲスイドウ</t>
    </rPh>
    <rPh sb="63" eb="66">
      <t>シヨウリョウ</t>
    </rPh>
    <rPh sb="66" eb="68">
      <t>シュウニュウ</t>
    </rPh>
    <rPh sb="69" eb="71">
      <t>ゲンショウ</t>
    </rPh>
    <rPh sb="72" eb="74">
      <t>ミコ</t>
    </rPh>
    <rPh sb="80" eb="82">
      <t>ゲスイ</t>
    </rPh>
    <rPh sb="82" eb="83">
      <t>ドウ</t>
    </rPh>
    <rPh sb="83" eb="85">
      <t>シセツ</t>
    </rPh>
    <rPh sb="86" eb="88">
      <t>テキセツ</t>
    </rPh>
    <rPh sb="89" eb="91">
      <t>イジ</t>
    </rPh>
    <rPh sb="91" eb="93">
      <t>カンリ</t>
    </rPh>
    <rPh sb="94" eb="97">
      <t>ケイカクテキ</t>
    </rPh>
    <rPh sb="98" eb="100">
      <t>コウシン</t>
    </rPh>
    <rPh sb="101" eb="102">
      <t>ハカ</t>
    </rPh>
    <rPh sb="107" eb="109">
      <t>ケイエイ</t>
    </rPh>
    <rPh sb="110" eb="113">
      <t>コウリツカ</t>
    </rPh>
    <rPh sb="114" eb="117">
      <t>ケンゼンカ</t>
    </rPh>
    <rPh sb="118" eb="11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</si>
</sst>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0.05</c:v>
                </c:pt>
                <c:pt idx="4">
                  <c:v>0.06</c:v>
                </c:pt>
              </c:numCache>
            </c:numRef>
          </c:val>
          <c:extLst>
            <c:ext xmlns:c16="http://schemas.microsoft.com/office/drawing/2014/chart" uri="{C3380CC4-5D6E-409C-BE32-E72D297353CC}">
              <c16:uniqueId val="{00000000-762C-4584-B5A6-14AD95DB7D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762C-4584-B5A6-14AD95DB7D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CB-4120-8233-34DE5A68AC1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ECCB-4120-8233-34DE5A68AC1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77.73</c:v>
                </c:pt>
                <c:pt idx="4">
                  <c:v>78.760000000000005</c:v>
                </c:pt>
              </c:numCache>
            </c:numRef>
          </c:val>
          <c:extLst>
            <c:ext xmlns:c16="http://schemas.microsoft.com/office/drawing/2014/chart" uri="{C3380CC4-5D6E-409C-BE32-E72D297353CC}">
              <c16:uniqueId val="{00000000-5D64-4A6A-A7D3-5D69DDA634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5D64-4A6A-A7D3-5D69DDA634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103.35</c:v>
                </c:pt>
                <c:pt idx="4">
                  <c:v>98.49</c:v>
                </c:pt>
              </c:numCache>
            </c:numRef>
          </c:val>
          <c:extLst>
            <c:ext xmlns:c16="http://schemas.microsoft.com/office/drawing/2014/chart" uri="{C3380CC4-5D6E-409C-BE32-E72D297353CC}">
              <c16:uniqueId val="{00000000-7557-45C5-8794-4643EB9D94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7557-45C5-8794-4643EB9D94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3.22</c:v>
                </c:pt>
                <c:pt idx="4">
                  <c:v>6.4</c:v>
                </c:pt>
              </c:numCache>
            </c:numRef>
          </c:val>
          <c:extLst>
            <c:ext xmlns:c16="http://schemas.microsoft.com/office/drawing/2014/chart" uri="{C3380CC4-5D6E-409C-BE32-E72D297353CC}">
              <c16:uniqueId val="{00000000-A662-4E6E-8B79-8E2D724F53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A662-4E6E-8B79-8E2D724F53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1</c:v>
                </c:pt>
                <c:pt idx="4">
                  <c:v>0.95</c:v>
                </c:pt>
              </c:numCache>
            </c:numRef>
          </c:val>
          <c:extLst>
            <c:ext xmlns:c16="http://schemas.microsoft.com/office/drawing/2014/chart" uri="{C3380CC4-5D6E-409C-BE32-E72D297353CC}">
              <c16:uniqueId val="{00000000-3BF9-4D13-882D-E00D4F843DA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3BF9-4D13-882D-E00D4F843DA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2C9-4159-ABB2-53ECDDA16B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32C9-4159-ABB2-53ECDDA16B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7.48</c:v>
                </c:pt>
                <c:pt idx="4">
                  <c:v>7.39</c:v>
                </c:pt>
              </c:numCache>
            </c:numRef>
          </c:val>
          <c:extLst>
            <c:ext xmlns:c16="http://schemas.microsoft.com/office/drawing/2014/chart" uri="{C3380CC4-5D6E-409C-BE32-E72D297353CC}">
              <c16:uniqueId val="{00000000-FE92-4C7F-98DA-008B35E7EF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FE92-4C7F-98DA-008B35E7EF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3113.38</c:v>
                </c:pt>
                <c:pt idx="4">
                  <c:v>2983.76</c:v>
                </c:pt>
              </c:numCache>
            </c:numRef>
          </c:val>
          <c:extLst>
            <c:ext xmlns:c16="http://schemas.microsoft.com/office/drawing/2014/chart" uri="{C3380CC4-5D6E-409C-BE32-E72D297353CC}">
              <c16:uniqueId val="{00000000-8AE9-4D58-98F3-5C1FC70053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748.07</c:v>
                </c:pt>
              </c:numCache>
            </c:numRef>
          </c:val>
          <c:smooth val="0"/>
          <c:extLst>
            <c:ext xmlns:c16="http://schemas.microsoft.com/office/drawing/2014/chart" uri="{C3380CC4-5D6E-409C-BE32-E72D297353CC}">
              <c16:uniqueId val="{00000001-8AE9-4D58-98F3-5C1FC70053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92.91</c:v>
                </c:pt>
                <c:pt idx="4">
                  <c:v>94.3</c:v>
                </c:pt>
              </c:numCache>
            </c:numRef>
          </c:val>
          <c:extLst>
            <c:ext xmlns:c16="http://schemas.microsoft.com/office/drawing/2014/chart" uri="{C3380CC4-5D6E-409C-BE32-E72D297353CC}">
              <c16:uniqueId val="{00000000-58C4-4BAA-AC22-B458EB8F74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90.15</c:v>
                </c:pt>
              </c:numCache>
            </c:numRef>
          </c:val>
          <c:smooth val="0"/>
          <c:extLst>
            <c:ext xmlns:c16="http://schemas.microsoft.com/office/drawing/2014/chart" uri="{C3380CC4-5D6E-409C-BE32-E72D297353CC}">
              <c16:uniqueId val="{00000001-58C4-4BAA-AC22-B458EB8F74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150.97</c:v>
                </c:pt>
                <c:pt idx="4">
                  <c:v>150</c:v>
                </c:pt>
              </c:numCache>
            </c:numRef>
          </c:val>
          <c:extLst>
            <c:ext xmlns:c16="http://schemas.microsoft.com/office/drawing/2014/chart" uri="{C3380CC4-5D6E-409C-BE32-E72D297353CC}">
              <c16:uniqueId val="{00000000-D291-4B38-ABE2-28C2527797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173.14</c:v>
                </c:pt>
              </c:numCache>
            </c:numRef>
          </c:val>
          <c:smooth val="0"/>
          <c:extLst>
            <c:ext xmlns:c16="http://schemas.microsoft.com/office/drawing/2014/chart" uri="{C3380CC4-5D6E-409C-BE32-E72D297353CC}">
              <c16:uniqueId val="{00000001-D291-4B38-ABE2-28C2527797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5" sqref="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五泉市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48091</v>
      </c>
      <c r="AM8" s="42"/>
      <c r="AN8" s="42"/>
      <c r="AO8" s="42"/>
      <c r="AP8" s="42"/>
      <c r="AQ8" s="42"/>
      <c r="AR8" s="42"/>
      <c r="AS8" s="42"/>
      <c r="AT8" s="35">
        <f>データ!T6</f>
        <v>351.91</v>
      </c>
      <c r="AU8" s="35"/>
      <c r="AV8" s="35"/>
      <c r="AW8" s="35"/>
      <c r="AX8" s="35"/>
      <c r="AY8" s="35"/>
      <c r="AZ8" s="35"/>
      <c r="BA8" s="35"/>
      <c r="BB8" s="35">
        <f>データ!U6</f>
        <v>136.66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50.81</v>
      </c>
      <c r="J10" s="35"/>
      <c r="K10" s="35"/>
      <c r="L10" s="35"/>
      <c r="M10" s="35"/>
      <c r="N10" s="35"/>
      <c r="O10" s="35"/>
      <c r="P10" s="35">
        <f>データ!P6</f>
        <v>61.37</v>
      </c>
      <c r="Q10" s="35"/>
      <c r="R10" s="35"/>
      <c r="S10" s="35"/>
      <c r="T10" s="35"/>
      <c r="U10" s="35"/>
      <c r="V10" s="35"/>
      <c r="W10" s="35">
        <f>データ!Q6</f>
        <v>89.86</v>
      </c>
      <c r="X10" s="35"/>
      <c r="Y10" s="35"/>
      <c r="Z10" s="35"/>
      <c r="AA10" s="35"/>
      <c r="AB10" s="35"/>
      <c r="AC10" s="35"/>
      <c r="AD10" s="42">
        <f>データ!R6</f>
        <v>2860</v>
      </c>
      <c r="AE10" s="42"/>
      <c r="AF10" s="42"/>
      <c r="AG10" s="42"/>
      <c r="AH10" s="42"/>
      <c r="AI10" s="42"/>
      <c r="AJ10" s="42"/>
      <c r="AK10" s="2"/>
      <c r="AL10" s="42">
        <f>データ!V6</f>
        <v>29318</v>
      </c>
      <c r="AM10" s="42"/>
      <c r="AN10" s="42"/>
      <c r="AO10" s="42"/>
      <c r="AP10" s="42"/>
      <c r="AQ10" s="42"/>
      <c r="AR10" s="42"/>
      <c r="AS10" s="42"/>
      <c r="AT10" s="35">
        <f>データ!W6</f>
        <v>8.41</v>
      </c>
      <c r="AU10" s="35"/>
      <c r="AV10" s="35"/>
      <c r="AW10" s="35"/>
      <c r="AX10" s="35"/>
      <c r="AY10" s="35"/>
      <c r="AZ10" s="35"/>
      <c r="BA10" s="35"/>
      <c r="BB10" s="35">
        <f>データ!X6</f>
        <v>3486.09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JF20TYuzGKz7CraB2Pd7/GQhViXbiW90JsrtksMkhiTb83Sdp4OMTVaE8Hy3XplRXW6qxslPRYaao+mXCTj4hQ==" saltValue="0iffoa8OauvY8cItnaCNy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152188</v>
      </c>
      <c r="D6" s="19">
        <f t="shared" si="3"/>
        <v>46</v>
      </c>
      <c r="E6" s="19">
        <f t="shared" si="3"/>
        <v>17</v>
      </c>
      <c r="F6" s="19">
        <f t="shared" si="3"/>
        <v>1</v>
      </c>
      <c r="G6" s="19">
        <f t="shared" si="3"/>
        <v>0</v>
      </c>
      <c r="H6" s="19" t="str">
        <f t="shared" si="3"/>
        <v>新潟県　五泉市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50.81</v>
      </c>
      <c r="P6" s="20">
        <f t="shared" si="3"/>
        <v>61.37</v>
      </c>
      <c r="Q6" s="20">
        <f t="shared" si="3"/>
        <v>89.86</v>
      </c>
      <c r="R6" s="20">
        <f t="shared" si="3"/>
        <v>2860</v>
      </c>
      <c r="S6" s="20">
        <f t="shared" si="3"/>
        <v>48091</v>
      </c>
      <c r="T6" s="20">
        <f t="shared" si="3"/>
        <v>351.91</v>
      </c>
      <c r="U6" s="20">
        <f t="shared" si="3"/>
        <v>136.66</v>
      </c>
      <c r="V6" s="20">
        <f t="shared" si="3"/>
        <v>29318</v>
      </c>
      <c r="W6" s="20">
        <f t="shared" si="3"/>
        <v>8.41</v>
      </c>
      <c r="X6" s="20">
        <f t="shared" si="3"/>
        <v>3486.09</v>
      </c>
      <c r="Y6" s="21" t="str">
        <f>IF(Y7="",NA(),Y7)</f>
        <v>-</v>
      </c>
      <c r="Z6" s="21" t="str">
        <f t="shared" ref="Z6:AH6" si="4">IF(Z7="",NA(),Z7)</f>
        <v>-</v>
      </c>
      <c r="AA6" s="21" t="str">
        <f t="shared" si="4"/>
        <v>-</v>
      </c>
      <c r="AB6" s="21">
        <f t="shared" si="4"/>
        <v>103.35</v>
      </c>
      <c r="AC6" s="21">
        <f t="shared" si="4"/>
        <v>98.49</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7.48</v>
      </c>
      <c r="AY6" s="21">
        <f t="shared" si="6"/>
        <v>7.39</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3113.38</v>
      </c>
      <c r="BJ6" s="21">
        <f t="shared" si="7"/>
        <v>2983.76</v>
      </c>
      <c r="BK6" s="21" t="str">
        <f t="shared" si="7"/>
        <v>-</v>
      </c>
      <c r="BL6" s="21" t="str">
        <f t="shared" si="7"/>
        <v>-</v>
      </c>
      <c r="BM6" s="21" t="str">
        <f t="shared" si="7"/>
        <v>-</v>
      </c>
      <c r="BN6" s="21">
        <f t="shared" si="7"/>
        <v>789.08</v>
      </c>
      <c r="BO6" s="21">
        <f t="shared" si="7"/>
        <v>748.07</v>
      </c>
      <c r="BP6" s="20" t="str">
        <f>IF(BP7="","",IF(BP7="-","【-】","【"&amp;SUBSTITUTE(TEXT(BP7,"#,##0.00"),"-","△")&amp;"】"))</f>
        <v>【669.12】</v>
      </c>
      <c r="BQ6" s="21" t="str">
        <f>IF(BQ7="",NA(),BQ7)</f>
        <v>-</v>
      </c>
      <c r="BR6" s="21" t="str">
        <f t="shared" ref="BR6:BZ6" si="8">IF(BR7="",NA(),BR7)</f>
        <v>-</v>
      </c>
      <c r="BS6" s="21" t="str">
        <f t="shared" si="8"/>
        <v>-</v>
      </c>
      <c r="BT6" s="21">
        <f t="shared" si="8"/>
        <v>92.91</v>
      </c>
      <c r="BU6" s="21">
        <f t="shared" si="8"/>
        <v>94.3</v>
      </c>
      <c r="BV6" s="21" t="str">
        <f t="shared" si="8"/>
        <v>-</v>
      </c>
      <c r="BW6" s="21" t="str">
        <f t="shared" si="8"/>
        <v>-</v>
      </c>
      <c r="BX6" s="21" t="str">
        <f t="shared" si="8"/>
        <v>-</v>
      </c>
      <c r="BY6" s="21">
        <f t="shared" si="8"/>
        <v>88.25</v>
      </c>
      <c r="BZ6" s="21">
        <f t="shared" si="8"/>
        <v>90.15</v>
      </c>
      <c r="CA6" s="20" t="str">
        <f>IF(CA7="","",IF(CA7="-","【-】","【"&amp;SUBSTITUTE(TEXT(CA7,"#,##0.00"),"-","△")&amp;"】"))</f>
        <v>【99.73】</v>
      </c>
      <c r="CB6" s="21" t="str">
        <f>IF(CB7="",NA(),CB7)</f>
        <v>-</v>
      </c>
      <c r="CC6" s="21" t="str">
        <f t="shared" ref="CC6:CK6" si="9">IF(CC7="",NA(),CC7)</f>
        <v>-</v>
      </c>
      <c r="CD6" s="21" t="str">
        <f t="shared" si="9"/>
        <v>-</v>
      </c>
      <c r="CE6" s="21">
        <f t="shared" si="9"/>
        <v>150.97</v>
      </c>
      <c r="CF6" s="21">
        <f t="shared" si="9"/>
        <v>150</v>
      </c>
      <c r="CG6" s="21" t="str">
        <f t="shared" si="9"/>
        <v>-</v>
      </c>
      <c r="CH6" s="21" t="str">
        <f t="shared" si="9"/>
        <v>-</v>
      </c>
      <c r="CI6" s="21" t="str">
        <f t="shared" si="9"/>
        <v>-</v>
      </c>
      <c r="CJ6" s="21">
        <f t="shared" si="9"/>
        <v>176.37</v>
      </c>
      <c r="CK6" s="21">
        <f t="shared" si="9"/>
        <v>173.14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77.73</v>
      </c>
      <c r="DB6" s="21">
        <f t="shared" si="11"/>
        <v>78.760000000000005</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3.22</v>
      </c>
      <c r="DM6" s="21">
        <f t="shared" si="12"/>
        <v>6.4</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1">
        <f t="shared" si="13"/>
        <v>1</v>
      </c>
      <c r="DX6" s="21">
        <f t="shared" si="13"/>
        <v>0.95</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1">
        <f t="shared" si="14"/>
        <v>0.05</v>
      </c>
      <c r="EI6" s="21">
        <f t="shared" si="14"/>
        <v>0.06</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15">
      <c r="A7" s="14"/>
      <c r="B7" s="23">
        <v>2021</v>
      </c>
      <c r="C7" s="23">
        <v>152188</v>
      </c>
      <c r="D7" s="23">
        <v>46</v>
      </c>
      <c r="E7" s="23">
        <v>17</v>
      </c>
      <c r="F7" s="23">
        <v>1</v>
      </c>
      <c r="G7" s="23">
        <v>0</v>
      </c>
      <c r="H7" s="23" t="s">
        <v>96</v>
      </c>
      <c r="I7" s="23" t="s">
        <v>97</v>
      </c>
      <c r="J7" s="23" t="s">
        <v>98</v>
      </c>
      <c r="K7" s="23" t="s">
        <v>99</v>
      </c>
      <c r="L7" s="23" t="s">
        <v>100</v>
      </c>
      <c r="M7" s="23" t="s">
        <v>101</v>
      </c>
      <c r="N7" s="24" t="s">
        <v>102</v>
      </c>
      <c r="O7" s="24">
        <v>50.81</v>
      </c>
      <c r="P7" s="24">
        <v>61.37</v>
      </c>
      <c r="Q7" s="24">
        <v>89.86</v>
      </c>
      <c r="R7" s="24">
        <v>2860</v>
      </c>
      <c r="S7" s="24">
        <v>48091</v>
      </c>
      <c r="T7" s="24">
        <v>351.91</v>
      </c>
      <c r="U7" s="24">
        <v>136.66</v>
      </c>
      <c r="V7" s="24">
        <v>29318</v>
      </c>
      <c r="W7" s="24">
        <v>8.41</v>
      </c>
      <c r="X7" s="24">
        <v>3486.09</v>
      </c>
      <c r="Y7" s="24" t="s">
        <v>102</v>
      </c>
      <c r="Z7" s="24" t="s">
        <v>102</v>
      </c>
      <c r="AA7" s="24" t="s">
        <v>102</v>
      </c>
      <c r="AB7" s="24">
        <v>103.35</v>
      </c>
      <c r="AC7" s="24">
        <v>98.49</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7.48</v>
      </c>
      <c r="AY7" s="24">
        <v>7.39</v>
      </c>
      <c r="AZ7" s="24" t="s">
        <v>102</v>
      </c>
      <c r="BA7" s="24" t="s">
        <v>102</v>
      </c>
      <c r="BB7" s="24" t="s">
        <v>102</v>
      </c>
      <c r="BC7" s="24">
        <v>55.6</v>
      </c>
      <c r="BD7" s="24">
        <v>59.4</v>
      </c>
      <c r="BE7" s="24">
        <v>71.39</v>
      </c>
      <c r="BF7" s="24" t="s">
        <v>102</v>
      </c>
      <c r="BG7" s="24" t="s">
        <v>102</v>
      </c>
      <c r="BH7" s="24" t="s">
        <v>102</v>
      </c>
      <c r="BI7" s="24">
        <v>3113.38</v>
      </c>
      <c r="BJ7" s="24">
        <v>2983.76</v>
      </c>
      <c r="BK7" s="24" t="s">
        <v>102</v>
      </c>
      <c r="BL7" s="24" t="s">
        <v>102</v>
      </c>
      <c r="BM7" s="24" t="s">
        <v>102</v>
      </c>
      <c r="BN7" s="24">
        <v>789.08</v>
      </c>
      <c r="BO7" s="24">
        <v>748.07</v>
      </c>
      <c r="BP7" s="24">
        <v>669.12</v>
      </c>
      <c r="BQ7" s="24" t="s">
        <v>102</v>
      </c>
      <c r="BR7" s="24" t="s">
        <v>102</v>
      </c>
      <c r="BS7" s="24" t="s">
        <v>102</v>
      </c>
      <c r="BT7" s="24">
        <v>92.91</v>
      </c>
      <c r="BU7" s="24">
        <v>94.3</v>
      </c>
      <c r="BV7" s="24" t="s">
        <v>102</v>
      </c>
      <c r="BW7" s="24" t="s">
        <v>102</v>
      </c>
      <c r="BX7" s="24" t="s">
        <v>102</v>
      </c>
      <c r="BY7" s="24">
        <v>88.25</v>
      </c>
      <c r="BZ7" s="24">
        <v>90.15</v>
      </c>
      <c r="CA7" s="24">
        <v>99.73</v>
      </c>
      <c r="CB7" s="24" t="s">
        <v>102</v>
      </c>
      <c r="CC7" s="24" t="s">
        <v>102</v>
      </c>
      <c r="CD7" s="24" t="s">
        <v>102</v>
      </c>
      <c r="CE7" s="24">
        <v>150.97</v>
      </c>
      <c r="CF7" s="24">
        <v>150</v>
      </c>
      <c r="CG7" s="24" t="s">
        <v>102</v>
      </c>
      <c r="CH7" s="24" t="s">
        <v>102</v>
      </c>
      <c r="CI7" s="24" t="s">
        <v>102</v>
      </c>
      <c r="CJ7" s="24">
        <v>176.37</v>
      </c>
      <c r="CK7" s="24">
        <v>173.14</v>
      </c>
      <c r="CL7" s="24">
        <v>134.97999999999999</v>
      </c>
      <c r="CM7" s="24" t="s">
        <v>102</v>
      </c>
      <c r="CN7" s="24" t="s">
        <v>102</v>
      </c>
      <c r="CO7" s="24" t="s">
        <v>102</v>
      </c>
      <c r="CP7" s="24" t="s">
        <v>102</v>
      </c>
      <c r="CQ7" s="24" t="s">
        <v>102</v>
      </c>
      <c r="CR7" s="24" t="s">
        <v>102</v>
      </c>
      <c r="CS7" s="24" t="s">
        <v>102</v>
      </c>
      <c r="CT7" s="24" t="s">
        <v>102</v>
      </c>
      <c r="CU7" s="24">
        <v>56.72</v>
      </c>
      <c r="CV7" s="24">
        <v>56.43</v>
      </c>
      <c r="CW7" s="24">
        <v>59.99</v>
      </c>
      <c r="CX7" s="24" t="s">
        <v>102</v>
      </c>
      <c r="CY7" s="24" t="s">
        <v>102</v>
      </c>
      <c r="CZ7" s="24" t="s">
        <v>102</v>
      </c>
      <c r="DA7" s="24">
        <v>77.73</v>
      </c>
      <c r="DB7" s="24">
        <v>78.760000000000005</v>
      </c>
      <c r="DC7" s="24" t="s">
        <v>102</v>
      </c>
      <c r="DD7" s="24" t="s">
        <v>102</v>
      </c>
      <c r="DE7" s="24" t="s">
        <v>102</v>
      </c>
      <c r="DF7" s="24">
        <v>90.72</v>
      </c>
      <c r="DG7" s="24">
        <v>91.07</v>
      </c>
      <c r="DH7" s="24">
        <v>95.72</v>
      </c>
      <c r="DI7" s="24" t="s">
        <v>102</v>
      </c>
      <c r="DJ7" s="24" t="s">
        <v>102</v>
      </c>
      <c r="DK7" s="24" t="s">
        <v>102</v>
      </c>
      <c r="DL7" s="24">
        <v>3.22</v>
      </c>
      <c r="DM7" s="24">
        <v>6.4</v>
      </c>
      <c r="DN7" s="24" t="s">
        <v>102</v>
      </c>
      <c r="DO7" s="24" t="s">
        <v>102</v>
      </c>
      <c r="DP7" s="24" t="s">
        <v>102</v>
      </c>
      <c r="DQ7" s="24">
        <v>20.78</v>
      </c>
      <c r="DR7" s="24">
        <v>23.54</v>
      </c>
      <c r="DS7" s="24">
        <v>38.17</v>
      </c>
      <c r="DT7" s="24" t="s">
        <v>102</v>
      </c>
      <c r="DU7" s="24" t="s">
        <v>102</v>
      </c>
      <c r="DV7" s="24" t="s">
        <v>102</v>
      </c>
      <c r="DW7" s="24">
        <v>1</v>
      </c>
      <c r="DX7" s="24">
        <v>0.95</v>
      </c>
      <c r="DY7" s="24" t="s">
        <v>102</v>
      </c>
      <c r="DZ7" s="24" t="s">
        <v>102</v>
      </c>
      <c r="EA7" s="24" t="s">
        <v>102</v>
      </c>
      <c r="EB7" s="24">
        <v>1.34</v>
      </c>
      <c r="EC7" s="24">
        <v>1.5</v>
      </c>
      <c r="ED7" s="24">
        <v>6.54</v>
      </c>
      <c r="EE7" s="24" t="s">
        <v>102</v>
      </c>
      <c r="EF7" s="24" t="s">
        <v>102</v>
      </c>
      <c r="EG7" s="24" t="s">
        <v>102</v>
      </c>
      <c r="EH7" s="24">
        <v>0.05</v>
      </c>
      <c r="EI7" s="24">
        <v>0.06</v>
      </c>
      <c r="EJ7" s="24" t="s">
        <v>102</v>
      </c>
      <c r="EK7" s="24" t="s">
        <v>102</v>
      </c>
      <c r="EL7" s="24" t="s">
        <v>102</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JWS17163</cp:lastModifiedBy>
  <cp:lastPrinted>2023-03-01T06:30:50Z</cp:lastPrinted>
  <dcterms:created xsi:type="dcterms:W3CDTF">2022-12-01T01:17:10Z</dcterms:created>
  <dcterms:modified xsi:type="dcterms:W3CDTF">2023-03-01T06:32:01Z</dcterms:modified>
  <cp:category/>
</cp:coreProperties>
</file>