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E:\Users\jws19252\Documents\各種調査回答\R030114経営比較分析表\14五泉市\"/>
    </mc:Choice>
  </mc:AlternateContent>
  <xr:revisionPtr revIDLastSave="0" documentId="13_ncr:1_{2868A120-9D3C-4294-96CF-360F7537483B}" xr6:coauthVersionLast="36" xr6:coauthVersionMax="36" xr10:uidLastSave="{00000000-0000-0000-0000-000000000000}"/>
  <workbookProtection workbookAlgorithmName="SHA-512" workbookHashValue="8lp8eJ3EurWGPOS5qSSR8d0hjWtSzsPrkcaFJZ9d3jxDsdP2mWrOCVqf+atE2RyEzWQmLoSiPyMDKdUlEiiwpg==" workbookSaltValue="pz6Fu2bY1Pp+EkTIW1l7P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<sst xmlns="http://schemas.openxmlformats.org/spreadsheetml/2006/main" count="228" uniqueCount="114">
  <si>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</si>
  <si>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</si>
  <si>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</si>
  <si>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</si>
  <si>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</si>
  <si>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</si>
  <si>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</si>
  <si>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</si>
  <si>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</si>
  <si>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</si>
  <si>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</si>
  <si>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</si>
  <si>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</si>
  <si>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</si>
  <si>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</si>
  <si>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</si>
  <si>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</si>
  <si>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</si>
  <si>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</si>
  <si>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</si>
  <si>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</si>
  <si>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</si>
  <si>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</si>
  <si>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</si>
  <si>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</si>
  <si>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</si>
  <si>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</si>
  <si>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</si>
  <si>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</si>
  <si>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</si>
  <si>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</si>
  <si>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</si>
  <si>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</si>
  <si>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</si>
  <si>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</si>
  <si>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</si>
  <si>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</si>
  <si>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</si>
  <si>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</si>
  <si>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</si>
  <si>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</si>
  <si>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</si>
  <si>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</si>
  <si>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</si>
  <si>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</si>
  <si>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</si>
  <si>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</si>
  <si>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</si>
  <si>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</si>
  <si>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</si>
  <si>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</si>
  <si>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</si>
  <si>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</si>
  <si>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</si>
  <si>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</si>
  <si>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</si>
  <si>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</si>
  <si>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</si>
  <si>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</si>
  <si>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</si>
  <si>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</si>
  <si>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</si>
  <si>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</si>
  <si>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</si>
  <si>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</si>
  <si>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</si>
  <si>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</si>
  <si>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</si>
  <si>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</si>
  <si>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</si>
  <si>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</si>
  <si>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</si>
  <si>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</si>
  <si>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</si>
  <si>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</si>
  <si>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</si>
  <si>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</si>
  <si>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</si>
  <si>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</si>
  <si>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</si>
  <si>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</si>
  <si>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</si>
  <si>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</si>
  <si>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</si>
  <si>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</si>
  <si>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</si>
  <si>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</si>
  <si>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</si>
  <si>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</si>
  <si>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</si>
  <si>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</si>
  <si>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</si>
  <si>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</si>
  <si>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</si>
  <si>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</si>
  <si>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</si>
  <si>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</si>
  <si>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</si>
  <si>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</si>
  <si>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</si>
  <si>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</si>
  <si>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</si>
  <si>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</si>
  <si>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</si>
  <si>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</si>
  <si>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</si>
  <si>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</si>
  <si>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</si>
  <si>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</si>
  <si>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</si>
  <si>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</si>
  <si>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①統合した簡易水道の施設のうち、浄水池や配水池、ポンプ場は比較的新しいものであったため、値が減少したと考えられる。
②前述とは逆に、配水管については法定耐用年数に近いものが多かった。
③前年度に対しては、簡易水道の統合により管路延長が増加している。また、浄水場の整備事業を実施しているため、平成28年度以前よりも管路更新率は低下している。</t>
    <rPh sb="1" eb="3">
      <t>トウゴウ</t>
    </rPh>
    <rPh sb="5" eb="7">
      <t>カンイ</t>
    </rPh>
    <rPh sb="7" eb="9">
      <t>スイドウ</t>
    </rPh>
    <rPh sb="10" eb="12">
      <t>シセツ</t>
    </rPh>
    <rPh sb="16" eb="19">
      <t>ジョウスイチ</t>
    </rPh>
    <rPh sb="20" eb="23">
      <t>ハイスイチ</t>
    </rPh>
    <rPh sb="27" eb="28">
      <t>ジョウ</t>
    </rPh>
    <rPh sb="29" eb="32">
      <t>ヒカクテキ</t>
    </rPh>
    <rPh sb="32" eb="33">
      <t>アタラ</t>
    </rPh>
    <rPh sb="44" eb="45">
      <t>アタイ</t>
    </rPh>
    <rPh sb="46" eb="48">
      <t>ゲンショウ</t>
    </rPh>
    <rPh sb="51" eb="52">
      <t>カンガ</t>
    </rPh>
    <rPh sb="59" eb="61">
      <t>ゼンジュツ</t>
    </rPh>
    <rPh sb="63" eb="64">
      <t>ギャク</t>
    </rPh>
    <rPh sb="66" eb="69">
      <t>ハイスイカン</t>
    </rPh>
    <rPh sb="74" eb="76">
      <t>ホウテイ</t>
    </rPh>
    <rPh sb="76" eb="78">
      <t>タイヨウ</t>
    </rPh>
    <rPh sb="78" eb="80">
      <t>ネンスウ</t>
    </rPh>
    <rPh sb="81" eb="82">
      <t>チカ</t>
    </rPh>
    <rPh sb="86" eb="87">
      <t>オオ</t>
    </rPh>
    <rPh sb="93" eb="96">
      <t>ゼンネンド</t>
    </rPh>
    <rPh sb="97" eb="98">
      <t>タイ</t>
    </rPh>
    <rPh sb="102" eb="104">
      <t>カンイ</t>
    </rPh>
    <rPh sb="104" eb="106">
      <t>スイドウ</t>
    </rPh>
    <rPh sb="107" eb="109">
      <t>トウゴウ</t>
    </rPh>
    <rPh sb="112" eb="114">
      <t>カンロ</t>
    </rPh>
    <rPh sb="114" eb="116">
      <t>エンチョウ</t>
    </rPh>
    <rPh sb="117" eb="119">
      <t>ゾウカ</t>
    </rPh>
    <rPh sb="127" eb="130">
      <t>ジョウスイジョウ</t>
    </rPh>
    <rPh sb="131" eb="133">
      <t>セイビ</t>
    </rPh>
    <rPh sb="133" eb="135">
      <t>ジギョウ</t>
    </rPh>
    <rPh sb="136" eb="138">
      <t>ジッシ</t>
    </rPh>
    <rPh sb="145" eb="147">
      <t>ヘイセイ</t>
    </rPh>
    <rPh sb="149" eb="151">
      <t>ネンド</t>
    </rPh>
    <rPh sb="151" eb="153">
      <t>イゼン</t>
    </rPh>
    <rPh sb="156" eb="158">
      <t>カンロ</t>
    </rPh>
    <rPh sb="158" eb="160">
      <t>コウシン</t>
    </rPh>
    <rPh sb="160" eb="161">
      <t>リツ</t>
    </rPh>
    <rPh sb="162" eb="164">
      <t>テイカ</t>
    </rPh>
    <phoneticPr fontId="4"/>
  </si>
  <si>
    <t xml:space="preserve">　現時点では、単年度収支で黒字であり、累積欠損金もないなど健全な経営状況といえる。ただし、ほぼ全ての項目において、人口減少と簡易水道統合の影響が表れており、いずれも経営的に厳しい方向に進んでいることを示している。今後、水道ビジョンを基に経営改善を進めることが必要である。
</t>
    <rPh sb="7" eb="10">
      <t>タンネンド</t>
    </rPh>
    <rPh sb="10" eb="12">
      <t>シュウシ</t>
    </rPh>
    <rPh sb="13" eb="15">
      <t>クロジ</t>
    </rPh>
    <rPh sb="19" eb="21">
      <t>ルイセキ</t>
    </rPh>
    <rPh sb="21" eb="23">
      <t>ケッソン</t>
    </rPh>
    <rPh sb="23" eb="24">
      <t>キン</t>
    </rPh>
    <rPh sb="29" eb="31">
      <t>ケンゼン</t>
    </rPh>
    <rPh sb="32" eb="34">
      <t>ケイエイ</t>
    </rPh>
    <rPh sb="34" eb="36">
      <t>ジョウキョウ</t>
    </rPh>
    <rPh sb="47" eb="48">
      <t>スベ</t>
    </rPh>
    <rPh sb="50" eb="52">
      <t>コウモク</t>
    </rPh>
    <rPh sb="57" eb="59">
      <t>ジンコウ</t>
    </rPh>
    <rPh sb="59" eb="61">
      <t>ゲンショウ</t>
    </rPh>
    <rPh sb="62" eb="64">
      <t>カンイ</t>
    </rPh>
    <rPh sb="64" eb="66">
      <t>スイドウ</t>
    </rPh>
    <rPh sb="66" eb="68">
      <t>トウゴウ</t>
    </rPh>
    <rPh sb="69" eb="71">
      <t>エイキョウ</t>
    </rPh>
    <rPh sb="72" eb="73">
      <t>アラワ</t>
    </rPh>
    <rPh sb="82" eb="85">
      <t>ケイエイテキ</t>
    </rPh>
    <rPh sb="86" eb="87">
      <t>キビ</t>
    </rPh>
    <rPh sb="89" eb="91">
      <t>ホウコウ</t>
    </rPh>
    <rPh sb="92" eb="93">
      <t>スス</t>
    </rPh>
    <rPh sb="100" eb="101">
      <t>シメ</t>
    </rPh>
    <rPh sb="106" eb="108">
      <t>コンゴ</t>
    </rPh>
    <rPh sb="109" eb="111">
      <t>スイドウ</t>
    </rPh>
    <rPh sb="116" eb="117">
      <t>モト</t>
    </rPh>
    <rPh sb="118" eb="120">
      <t>ケイエイ</t>
    </rPh>
    <rPh sb="120" eb="122">
      <t>カイゼン</t>
    </rPh>
    <rPh sb="123" eb="124">
      <t>スス</t>
    </rPh>
    <rPh sb="129" eb="131">
      <t>ヒツヨウ</t>
    </rPh>
    <phoneticPr fontId="4"/>
  </si>
  <si>
    <t>①比率は100%を超過して黒字を示すと同時に、同規模団体の平均値を上回っている。ただし、全体的に低下傾向にあり、人口減少に伴う料金収入の減少と簡易水道統合による減価償却費の増加が原因と考えられる。
②累積欠損金はなく、0%を維持している。
③平均的な値ではあるが、平成29年を境にして大きく低下している。簡易水道の統合により、旧簡水事業の起債を引き受けた影響によると考えられる。
④上記と同じ理由により数値が上昇したものと考えられる。
⑤特に変化は見られない。
⑥全体的に上昇している。①と同じく、人口減と減価償却費の増によると考えられる。
⑦統合した簡易水道区域では、人口減少が進行しているため、使用される水量に対して結果的に施設が過大となっている。
⑧配水管の布設替を続けてきたことにより、漏水が減少したためと考えられる。</t>
    <rPh sb="1" eb="3">
      <t>ヒリツ</t>
    </rPh>
    <rPh sb="9" eb="11">
      <t>チョウカ</t>
    </rPh>
    <rPh sb="13" eb="15">
      <t>クロジ</t>
    </rPh>
    <rPh sb="16" eb="17">
      <t>シメ</t>
    </rPh>
    <rPh sb="19" eb="21">
      <t>ドウジ</t>
    </rPh>
    <rPh sb="23" eb="26">
      <t>ドウキボ</t>
    </rPh>
    <rPh sb="26" eb="28">
      <t>ダンタイ</t>
    </rPh>
    <rPh sb="29" eb="32">
      <t>ヘイキンチ</t>
    </rPh>
    <rPh sb="33" eb="35">
      <t>ウワマワ</t>
    </rPh>
    <rPh sb="45" eb="47">
      <t>テイカ</t>
    </rPh>
    <rPh sb="47" eb="49">
      <t>ケイコウ</t>
    </rPh>
    <rPh sb="100" eb="102">
      <t>ルイセキ</t>
    </rPh>
    <rPh sb="102" eb="104">
      <t>ケッソン</t>
    </rPh>
    <rPh sb="104" eb="105">
      <t>キン</t>
    </rPh>
    <rPh sb="112" eb="114">
      <t>イジ</t>
    </rPh>
    <rPh sb="121" eb="124">
      <t>ヘイキンテキ</t>
    </rPh>
    <rPh sb="125" eb="126">
      <t>アタイ</t>
    </rPh>
    <rPh sb="132" eb="134">
      <t>ヘイセイ</t>
    </rPh>
    <rPh sb="136" eb="137">
      <t>ネン</t>
    </rPh>
    <rPh sb="138" eb="139">
      <t>サカイ</t>
    </rPh>
    <rPh sb="142" eb="143">
      <t>オオ</t>
    </rPh>
    <rPh sb="145" eb="147">
      <t>テイカ</t>
    </rPh>
    <rPh sb="152" eb="154">
      <t>カンイ</t>
    </rPh>
    <rPh sb="154" eb="156">
      <t>スイドウ</t>
    </rPh>
    <rPh sb="157" eb="159">
      <t>トウゴウ</t>
    </rPh>
    <rPh sb="163" eb="164">
      <t>キュウ</t>
    </rPh>
    <rPh sb="164" eb="166">
      <t>カンスイ</t>
    </rPh>
    <rPh sb="166" eb="168">
      <t>ジギョウ</t>
    </rPh>
    <rPh sb="169" eb="171">
      <t>キサイ</t>
    </rPh>
    <rPh sb="172" eb="173">
      <t>ヒ</t>
    </rPh>
    <rPh sb="174" eb="175">
      <t>ウ</t>
    </rPh>
    <rPh sb="177" eb="179">
      <t>エイキョウ</t>
    </rPh>
    <rPh sb="183" eb="184">
      <t>カンガ</t>
    </rPh>
    <rPh sb="191" eb="193">
      <t>ジョウキ</t>
    </rPh>
    <rPh sb="194" eb="195">
      <t>オナ</t>
    </rPh>
    <rPh sb="196" eb="198">
      <t>リユウ</t>
    </rPh>
    <rPh sb="201" eb="203">
      <t>スウチ</t>
    </rPh>
    <rPh sb="204" eb="206">
      <t>ジョウショウ</t>
    </rPh>
    <rPh sb="211" eb="212">
      <t>カンガ</t>
    </rPh>
    <rPh sb="219" eb="220">
      <t>トク</t>
    </rPh>
    <rPh sb="221" eb="223">
      <t>ヘンカ</t>
    </rPh>
    <rPh sb="224" eb="225">
      <t>ミ</t>
    </rPh>
    <rPh sb="232" eb="235">
      <t>ゼンタイテキ</t>
    </rPh>
    <rPh sb="236" eb="238">
      <t>ジョウショウ</t>
    </rPh>
    <rPh sb="245" eb="246">
      <t>オナ</t>
    </rPh>
    <rPh sb="249" eb="252">
      <t>ジンコウゲン</t>
    </rPh>
    <rPh sb="253" eb="255">
      <t>ゲンカ</t>
    </rPh>
    <rPh sb="255" eb="257">
      <t>ショウキャク</t>
    </rPh>
    <rPh sb="257" eb="258">
      <t>ヒ</t>
    </rPh>
    <rPh sb="259" eb="260">
      <t>ゾウ</t>
    </rPh>
    <rPh sb="264" eb="265">
      <t>カンガ</t>
    </rPh>
    <rPh sb="272" eb="274">
      <t>トウゴウ</t>
    </rPh>
    <rPh sb="276" eb="278">
      <t>カンイ</t>
    </rPh>
    <rPh sb="278" eb="280">
      <t>スイドウ</t>
    </rPh>
    <rPh sb="280" eb="282">
      <t>クイキ</t>
    </rPh>
    <rPh sb="285" eb="287">
      <t>ジンコウ</t>
    </rPh>
    <rPh sb="287" eb="289">
      <t>ゲンショウ</t>
    </rPh>
    <rPh sb="290" eb="292">
      <t>シンコウ</t>
    </rPh>
    <rPh sb="299" eb="301">
      <t>シヨウ</t>
    </rPh>
    <rPh sb="304" eb="306">
      <t>スイリョウ</t>
    </rPh>
    <rPh sb="307" eb="308">
      <t>タイ</t>
    </rPh>
    <rPh sb="310" eb="313">
      <t>ケッカテキ</t>
    </rPh>
    <rPh sb="314" eb="316">
      <t>シセツ</t>
    </rPh>
    <rPh sb="317" eb="319">
      <t>カダイ</t>
    </rPh>
    <rPh sb="328" eb="331">
      <t>ハイスイカン</t>
    </rPh>
    <rPh sb="332" eb="335">
      <t>フセツガエ</t>
    </rPh>
    <rPh sb="336" eb="337">
      <t>ツヅ</t>
    </rPh>
    <rPh sb="347" eb="349">
      <t>ロウスイ</t>
    </rPh>
    <rPh sb="350" eb="352">
      <t>ゲンショウ</t>
    </rPh>
    <rPh sb="357" eb="35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</si>
</sst>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1.32</c:v>
                </c:pt>
                <c:pt idx="1">
                  <c:v>1.38</c:v>
                </c:pt>
                <c:pt idx="2">
                  <c:v>0.72</c:v>
                </c:pt>
                <c:pt idx="3">
                  <c:v>0.54</c:v>
                </c:pt>
                <c:pt idx="4">
                  <c:v>0.93</c:v>
                </c:pt>
              </c:numCache>
            </c:numRef>
          </c:val>
          <c:extLst>
            <c:ext xmlns:c16="http://schemas.microsoft.com/office/drawing/2014/chart" uri="{C3380CC4-5D6E-409C-BE32-E72D297353CC}">
              <c16:uniqueId val="{00000000-99BC-4455-A861-9C10613E68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0.61</c:v>
                </c:pt>
                <c:pt idx="2">
                  <c:v>0.51</c:v>
                </c:pt>
                <c:pt idx="3">
                  <c:v>0.57999999999999996</c:v>
                </c:pt>
                <c:pt idx="4">
                  <c:v>0.54</c:v>
                </c:pt>
              </c:numCache>
            </c:numRef>
          </c:val>
          <c:smooth val="0"/>
          <c:extLst>
            <c:ext xmlns:c16="http://schemas.microsoft.com/office/drawing/2014/chart" uri="{C3380CC4-5D6E-409C-BE32-E72D297353CC}">
              <c16:uniqueId val="{00000001-99BC-4455-A861-9C10613E68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57.9</c:v>
                </c:pt>
                <c:pt idx="1">
                  <c:v>57.7</c:v>
                </c:pt>
                <c:pt idx="2">
                  <c:v>58.67</c:v>
                </c:pt>
                <c:pt idx="3">
                  <c:v>57.38</c:v>
                </c:pt>
                <c:pt idx="4">
                  <c:v>56.53</c:v>
                </c:pt>
              </c:numCache>
            </c:numRef>
          </c:val>
          <c:extLst>
            <c:ext xmlns:c16="http://schemas.microsoft.com/office/drawing/2014/chart" uri="{C3380CC4-5D6E-409C-BE32-E72D297353CC}">
              <c16:uniqueId val="{00000000-8AA9-442E-B141-F002B0CB5C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59.01</c:v>
                </c:pt>
                <c:pt idx="2">
                  <c:v>60.03</c:v>
                </c:pt>
                <c:pt idx="3">
                  <c:v>59.74</c:v>
                </c:pt>
                <c:pt idx="4">
                  <c:v>59.67</c:v>
                </c:pt>
              </c:numCache>
            </c:numRef>
          </c:val>
          <c:smooth val="0"/>
          <c:extLst>
            <c:ext xmlns:c16="http://schemas.microsoft.com/office/drawing/2014/chart" uri="{C3380CC4-5D6E-409C-BE32-E72D297353CC}">
              <c16:uniqueId val="{00000001-8AA9-442E-B141-F002B0CB5C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89.23</c:v>
                </c:pt>
                <c:pt idx="1">
                  <c:v>89.75</c:v>
                </c:pt>
                <c:pt idx="2">
                  <c:v>90.1</c:v>
                </c:pt>
                <c:pt idx="3">
                  <c:v>90.39</c:v>
                </c:pt>
                <c:pt idx="4">
                  <c:v>92.37</c:v>
                </c:pt>
              </c:numCache>
            </c:numRef>
          </c:val>
          <c:extLst>
            <c:ext xmlns:c16="http://schemas.microsoft.com/office/drawing/2014/chart" uri="{C3380CC4-5D6E-409C-BE32-E72D297353CC}">
              <c16:uniqueId val="{00000000-DC48-4BBB-B19A-17C21FA65C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85.37</c:v>
                </c:pt>
                <c:pt idx="2">
                  <c:v>84.81</c:v>
                </c:pt>
                <c:pt idx="3">
                  <c:v>84.8</c:v>
                </c:pt>
                <c:pt idx="4">
                  <c:v>84.6</c:v>
                </c:pt>
              </c:numCache>
            </c:numRef>
          </c:val>
          <c:smooth val="0"/>
          <c:extLst>
            <c:ext xmlns:c16="http://schemas.microsoft.com/office/drawing/2014/chart" uri="{C3380CC4-5D6E-409C-BE32-E72D297353CC}">
              <c16:uniqueId val="{00000001-DC48-4BBB-B19A-17C21FA65C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117.84</c:v>
                </c:pt>
                <c:pt idx="1">
                  <c:v>120.79</c:v>
                </c:pt>
                <c:pt idx="2">
                  <c:v>117.54</c:v>
                </c:pt>
                <c:pt idx="3">
                  <c:v>119.51</c:v>
                </c:pt>
                <c:pt idx="4">
                  <c:v>114.45</c:v>
                </c:pt>
              </c:numCache>
            </c:numRef>
          </c:val>
          <c:extLst>
            <c:ext xmlns:c16="http://schemas.microsoft.com/office/drawing/2014/chart" uri="{C3380CC4-5D6E-409C-BE32-E72D297353CC}">
              <c16:uniqueId val="{00000000-FA74-4A29-8249-8EB85F1775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110.95</c:v>
                </c:pt>
                <c:pt idx="2">
                  <c:v>110.68</c:v>
                </c:pt>
                <c:pt idx="3">
                  <c:v>110.66</c:v>
                </c:pt>
                <c:pt idx="4">
                  <c:v>109.01</c:v>
                </c:pt>
              </c:numCache>
            </c:numRef>
          </c:val>
          <c:smooth val="0"/>
          <c:extLst>
            <c:ext xmlns:c16="http://schemas.microsoft.com/office/drawing/2014/chart" uri="{C3380CC4-5D6E-409C-BE32-E72D297353CC}">
              <c16:uniqueId val="{00000001-FA74-4A29-8249-8EB85F1775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42.71</c:v>
                </c:pt>
                <c:pt idx="1">
                  <c:v>42.48</c:v>
                </c:pt>
                <c:pt idx="2">
                  <c:v>43.71</c:v>
                </c:pt>
                <c:pt idx="3">
                  <c:v>44.07</c:v>
                </c:pt>
                <c:pt idx="4">
                  <c:v>39.799999999999997</c:v>
                </c:pt>
              </c:numCache>
            </c:numRef>
          </c:val>
          <c:extLst>
            <c:ext xmlns:c16="http://schemas.microsoft.com/office/drawing/2014/chart" uri="{C3380CC4-5D6E-409C-BE32-E72D297353CC}">
              <c16:uniqueId val="{00000000-757B-4C7A-8D73-E4D6B4F6FF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46.9</c:v>
                </c:pt>
                <c:pt idx="2">
                  <c:v>47.28</c:v>
                </c:pt>
                <c:pt idx="3">
                  <c:v>47.66</c:v>
                </c:pt>
                <c:pt idx="4">
                  <c:v>48.17</c:v>
                </c:pt>
              </c:numCache>
            </c:numRef>
          </c:val>
          <c:smooth val="0"/>
          <c:extLst>
            <c:ext xmlns:c16="http://schemas.microsoft.com/office/drawing/2014/chart" uri="{C3380CC4-5D6E-409C-BE32-E72D297353CC}">
              <c16:uniqueId val="{00000001-757B-4C7A-8D73-E4D6B4F6FF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15.21</c:v>
                </c:pt>
                <c:pt idx="1">
                  <c:v>9.24</c:v>
                </c:pt>
                <c:pt idx="2">
                  <c:v>10.27</c:v>
                </c:pt>
                <c:pt idx="3">
                  <c:v>11.92</c:v>
                </c:pt>
                <c:pt idx="4">
                  <c:v>25.33</c:v>
                </c:pt>
              </c:numCache>
            </c:numRef>
          </c:val>
          <c:extLst>
            <c:ext xmlns:c16="http://schemas.microsoft.com/office/drawing/2014/chart" uri="{C3380CC4-5D6E-409C-BE32-E72D297353CC}">
              <c16:uniqueId val="{00000000-EF35-4083-AD9C-FE191DC23B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12.03</c:v>
                </c:pt>
                <c:pt idx="2">
                  <c:v>12.19</c:v>
                </c:pt>
                <c:pt idx="3">
                  <c:v>15.1</c:v>
                </c:pt>
                <c:pt idx="4">
                  <c:v>17.12</c:v>
                </c:pt>
              </c:numCache>
            </c:numRef>
          </c:val>
          <c:smooth val="0"/>
          <c:extLst>
            <c:ext xmlns:c16="http://schemas.microsoft.com/office/drawing/2014/chart" uri="{C3380CC4-5D6E-409C-BE32-E72D297353CC}">
              <c16:uniqueId val="{00000001-EF35-4083-AD9C-FE191DC23B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D4-48D2-B6F1-E783F9F3EB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3.91</c:v>
                </c:pt>
                <c:pt idx="2">
                  <c:v>3.56</c:v>
                </c:pt>
                <c:pt idx="3">
                  <c:v>2.74</c:v>
                </c:pt>
                <c:pt idx="4">
                  <c:v>3.7</c:v>
                </c:pt>
              </c:numCache>
            </c:numRef>
          </c:val>
          <c:smooth val="0"/>
          <c:extLst>
            <c:ext xmlns:c16="http://schemas.microsoft.com/office/drawing/2014/chart" uri="{C3380CC4-5D6E-409C-BE32-E72D297353CC}">
              <c16:uniqueId val="{00000001-90D4-48D2-B6F1-E783F9F3EB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542.27</c:v>
                </c:pt>
                <c:pt idx="1">
                  <c:v>589.1</c:v>
                </c:pt>
                <c:pt idx="2">
                  <c:v>703.42</c:v>
                </c:pt>
                <c:pt idx="3">
                  <c:v>470.12</c:v>
                </c:pt>
                <c:pt idx="4">
                  <c:v>365.89</c:v>
                </c:pt>
              </c:numCache>
            </c:numRef>
          </c:val>
          <c:extLst>
            <c:ext xmlns:c16="http://schemas.microsoft.com/office/drawing/2014/chart" uri="{C3380CC4-5D6E-409C-BE32-E72D297353CC}">
              <c16:uniqueId val="{00000000-59EC-48F9-A92B-6D20584B1E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377.63</c:v>
                </c:pt>
                <c:pt idx="2">
                  <c:v>357.34</c:v>
                </c:pt>
                <c:pt idx="3">
                  <c:v>366.03</c:v>
                </c:pt>
                <c:pt idx="4">
                  <c:v>365.18</c:v>
                </c:pt>
              </c:numCache>
            </c:numRef>
          </c:val>
          <c:smooth val="0"/>
          <c:extLst>
            <c:ext xmlns:c16="http://schemas.microsoft.com/office/drawing/2014/chart" uri="{C3380CC4-5D6E-409C-BE32-E72D297353CC}">
              <c16:uniqueId val="{00000001-59EC-48F9-A92B-6D20584B1E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377.17</c:v>
                </c:pt>
                <c:pt idx="1">
                  <c:v>391.2</c:v>
                </c:pt>
                <c:pt idx="2">
                  <c:v>395.57</c:v>
                </c:pt>
                <c:pt idx="3">
                  <c:v>428.57</c:v>
                </c:pt>
                <c:pt idx="4">
                  <c:v>595.62</c:v>
                </c:pt>
              </c:numCache>
            </c:numRef>
          </c:val>
          <c:extLst>
            <c:ext xmlns:c16="http://schemas.microsoft.com/office/drawing/2014/chart" uri="{C3380CC4-5D6E-409C-BE32-E72D297353CC}">
              <c16:uniqueId val="{00000000-D5A4-422A-B5F1-3678A9C94B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364.71</c:v>
                </c:pt>
                <c:pt idx="2">
                  <c:v>373.69</c:v>
                </c:pt>
                <c:pt idx="3">
                  <c:v>370.12</c:v>
                </c:pt>
                <c:pt idx="4">
                  <c:v>371.65</c:v>
                </c:pt>
              </c:numCache>
            </c:numRef>
          </c:val>
          <c:smooth val="0"/>
          <c:extLst>
            <c:ext xmlns:c16="http://schemas.microsoft.com/office/drawing/2014/chart" uri="{C3380CC4-5D6E-409C-BE32-E72D297353CC}">
              <c16:uniqueId val="{00000001-D5A4-422A-B5F1-3678A9C94B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120.16</c:v>
                </c:pt>
                <c:pt idx="1">
                  <c:v>124.01</c:v>
                </c:pt>
                <c:pt idx="2">
                  <c:v>119.32</c:v>
                </c:pt>
                <c:pt idx="3">
                  <c:v>121.44</c:v>
                </c:pt>
                <c:pt idx="4">
                  <c:v>116.25</c:v>
                </c:pt>
              </c:numCache>
            </c:numRef>
          </c:val>
          <c:extLst>
            <c:ext xmlns:c16="http://schemas.microsoft.com/office/drawing/2014/chart" uri="{C3380CC4-5D6E-409C-BE32-E72D297353CC}">
              <c16:uniqueId val="{00000000-DFC5-4F05-B924-0F7B4F85C5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100.65</c:v>
                </c:pt>
                <c:pt idx="2">
                  <c:v>99.87</c:v>
                </c:pt>
                <c:pt idx="3">
                  <c:v>100.42</c:v>
                </c:pt>
                <c:pt idx="4">
                  <c:v>98.77</c:v>
                </c:pt>
              </c:numCache>
            </c:numRef>
          </c:val>
          <c:smooth val="0"/>
          <c:extLst>
            <c:ext xmlns:c16="http://schemas.microsoft.com/office/drawing/2014/chart" uri="{C3380CC4-5D6E-409C-BE32-E72D297353CC}">
              <c16:uniqueId val="{00000001-DFC5-4F05-B924-0F7B4F85C5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122.47</c:v>
                </c:pt>
                <c:pt idx="1">
                  <c:v>120.54</c:v>
                </c:pt>
                <c:pt idx="2">
                  <c:v>124.91</c:v>
                </c:pt>
                <c:pt idx="3">
                  <c:v>122.58</c:v>
                </c:pt>
                <c:pt idx="4">
                  <c:v>131.06</c:v>
                </c:pt>
              </c:numCache>
            </c:numRef>
          </c:val>
          <c:extLst>
            <c:ext xmlns:c16="http://schemas.microsoft.com/office/drawing/2014/chart" uri="{C3380CC4-5D6E-409C-BE32-E72D297353CC}">
              <c16:uniqueId val="{00000000-1437-4E61-A41F-65AEFF52C5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170.19</c:v>
                </c:pt>
                <c:pt idx="2">
                  <c:v>171.81</c:v>
                </c:pt>
                <c:pt idx="3">
                  <c:v>171.67</c:v>
                </c:pt>
                <c:pt idx="4">
                  <c:v>173.67</c:v>
                </c:pt>
              </c:numCache>
            </c:numRef>
          </c:val>
          <c:smooth val="0"/>
          <c:extLst>
            <c:ext xmlns:c16="http://schemas.microsoft.com/office/drawing/2014/chart" uri="{C3380CC4-5D6E-409C-BE32-E72D297353CC}">
              <c16:uniqueId val="{00000001-1437-4E61-A41F-65AEFF52C5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五泉市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49746</v>
      </c>
      <c r="AM8" s="61"/>
      <c r="AN8" s="61"/>
      <c r="AO8" s="61"/>
      <c r="AP8" s="61"/>
      <c r="AQ8" s="61"/>
      <c r="AR8" s="61"/>
      <c r="AS8" s="61"/>
      <c r="AT8" s="52">
        <f>データ!$S$6</f>
        <v>351.91</v>
      </c>
      <c r="AU8" s="53"/>
      <c r="AV8" s="53"/>
      <c r="AW8" s="53"/>
      <c r="AX8" s="53"/>
      <c r="AY8" s="53"/>
      <c r="AZ8" s="53"/>
      <c r="BA8" s="53"/>
      <c r="BB8" s="54">
        <f>データ!$T$6</f>
        <v>141.36000000000001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61.47</v>
      </c>
      <c r="J10" s="53"/>
      <c r="K10" s="53"/>
      <c r="L10" s="53"/>
      <c r="M10" s="53"/>
      <c r="N10" s="53"/>
      <c r="O10" s="64"/>
      <c r="P10" s="54">
        <f>データ!$P$6</f>
        <v>99.53</v>
      </c>
      <c r="Q10" s="54"/>
      <c r="R10" s="54"/>
      <c r="S10" s="54"/>
      <c r="T10" s="54"/>
      <c r="U10" s="54"/>
      <c r="V10" s="54"/>
      <c r="W10" s="61">
        <f>データ!$Q$6</f>
        <v>2893</v>
      </c>
      <c r="X10" s="61"/>
      <c r="Y10" s="61"/>
      <c r="Z10" s="61"/>
      <c r="AA10" s="61"/>
      <c r="AB10" s="61"/>
      <c r="AC10" s="61"/>
      <c r="AD10" s="2"/>
      <c r="AE10" s="2"/>
      <c r="AF10" s="2"/>
      <c r="AG10" s="2"/>
      <c r="AH10" s="4"/>
      <c r="AI10" s="4"/>
      <c r="AJ10" s="4"/>
      <c r="AK10" s="4"/>
      <c r="AL10" s="61">
        <f>データ!$U$6</f>
        <v>49131</v>
      </c>
      <c r="AM10" s="61"/>
      <c r="AN10" s="61"/>
      <c r="AO10" s="61"/>
      <c r="AP10" s="61"/>
      <c r="AQ10" s="61"/>
      <c r="AR10" s="61"/>
      <c r="AS10" s="61"/>
      <c r="AT10" s="52">
        <f>データ!$V$6</f>
        <v>195.1</v>
      </c>
      <c r="AU10" s="53"/>
      <c r="AV10" s="53"/>
      <c r="AW10" s="53"/>
      <c r="AX10" s="53"/>
      <c r="AY10" s="53"/>
      <c r="AZ10" s="53"/>
      <c r="BA10" s="53"/>
      <c r="BB10" s="54">
        <f>データ!$W$6</f>
        <v>251.82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J8un1fKuEj2uDA9Zu0YhFo/r+Io+cLpnxD3b9V+9qZtVsBDOcFpv9WBo7UtquQvUkBGznXYWYXGBZQ7i4zCvw==" saltValue="+TM9MBQq4N4wr/TRdHEG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152188</v>
      </c>
      <c r="D6" s="34">
        <f t="shared" si="3"/>
        <v>46</v>
      </c>
      <c r="E6" s="34">
        <f t="shared" si="3"/>
        <v>1</v>
      </c>
      <c r="F6" s="34">
        <f t="shared" si="3"/>
        <v>0</v>
      </c>
      <c r="G6" s="34">
        <f t="shared" si="3"/>
        <v>1</v>
      </c>
      <c r="H6" s="34" t="str">
        <f t="shared" si="3"/>
        <v>新潟県　五泉市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61.47</v>
      </c>
      <c r="P6" s="35">
        <f t="shared" si="3"/>
        <v>99.53</v>
      </c>
      <c r="Q6" s="35">
        <f t="shared" si="3"/>
        <v>2893</v>
      </c>
      <c r="R6" s="35">
        <f t="shared" si="3"/>
        <v>49746</v>
      </c>
      <c r="S6" s="35">
        <f t="shared" si="3"/>
        <v>351.91</v>
      </c>
      <c r="T6" s="35">
        <f t="shared" si="3"/>
        <v>141.36000000000001</v>
      </c>
      <c r="U6" s="35">
        <f t="shared" si="3"/>
        <v>49131</v>
      </c>
      <c r="V6" s="35">
        <f t="shared" si="3"/>
        <v>195.1</v>
      </c>
      <c r="W6" s="35">
        <f t="shared" si="3"/>
        <v>251.82</v>
      </c>
      <c r="X6" s="36">
        <f>IF(X7="",NA(),X7)</f>
        <v>117.84</v>
      </c>
      <c r="Y6" s="36">
        <f t="shared" ref="Y6:AG6" si="4">IF(Y7="",NA(),Y7)</f>
        <v>120.79</v>
      </c>
      <c r="Z6" s="36">
        <f t="shared" si="4"/>
        <v>117.54</v>
      </c>
      <c r="AA6" s="36">
        <f t="shared" si="4"/>
        <v>119.51</v>
      </c>
      <c r="AB6" s="36">
        <f t="shared" si="4"/>
        <v>114.45</v>
      </c>
      <c r="AC6" s="36">
        <f t="shared" si="4"/>
        <v>112.69</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3.91</v>
      </c>
      <c r="AP6" s="36">
        <f t="shared" si="5"/>
        <v>3.56</v>
      </c>
      <c r="AQ6" s="36">
        <f t="shared" si="5"/>
        <v>2.74</v>
      </c>
      <c r="AR6" s="36">
        <f t="shared" si="5"/>
        <v>3.7</v>
      </c>
      <c r="AS6" s="35" t="str">
        <f>IF(AS7="","",IF(AS7="-","【-】","【"&amp;SUBSTITUTE(TEXT(AS7,"#,##0.00"),"-","△")&amp;"】"))</f>
        <v>【1.08】</v>
      </c>
      <c r="AT6" s="36">
        <f>IF(AT7="",NA(),AT7)</f>
        <v>542.27</v>
      </c>
      <c r="AU6" s="36">
        <f t="shared" ref="AU6:BC6" si="6">IF(AU7="",NA(),AU7)</f>
        <v>589.1</v>
      </c>
      <c r="AV6" s="36">
        <f t="shared" si="6"/>
        <v>703.42</v>
      </c>
      <c r="AW6" s="36">
        <f t="shared" si="6"/>
        <v>470.12</v>
      </c>
      <c r="AX6" s="36">
        <f t="shared" si="6"/>
        <v>365.89</v>
      </c>
      <c r="AY6" s="36">
        <f t="shared" si="6"/>
        <v>346.59</v>
      </c>
      <c r="AZ6" s="36">
        <f t="shared" si="6"/>
        <v>377.63</v>
      </c>
      <c r="BA6" s="36">
        <f t="shared" si="6"/>
        <v>357.34</v>
      </c>
      <c r="BB6" s="36">
        <f t="shared" si="6"/>
        <v>366.03</v>
      </c>
      <c r="BC6" s="36">
        <f t="shared" si="6"/>
        <v>365.18</v>
      </c>
      <c r="BD6" s="35" t="str">
        <f>IF(BD7="","",IF(BD7="-","【-】","【"&amp;SUBSTITUTE(TEXT(BD7,"#,##0.00"),"-","△")&amp;"】"))</f>
        <v>【264.97】</v>
      </c>
      <c r="BE6" s="36">
        <f>IF(BE7="",NA(),BE7)</f>
        <v>377.17</v>
      </c>
      <c r="BF6" s="36">
        <f t="shared" ref="BF6:BN6" si="7">IF(BF7="",NA(),BF7)</f>
        <v>391.2</v>
      </c>
      <c r="BG6" s="36">
        <f t="shared" si="7"/>
        <v>395.57</v>
      </c>
      <c r="BH6" s="36">
        <f t="shared" si="7"/>
        <v>428.57</v>
      </c>
      <c r="BI6" s="36">
        <f t="shared" si="7"/>
        <v>595.62</v>
      </c>
      <c r="BJ6" s="36">
        <f t="shared" si="7"/>
        <v>312.02999999999997</v>
      </c>
      <c r="BK6" s="36">
        <f t="shared" si="7"/>
        <v>364.71</v>
      </c>
      <c r="BL6" s="36">
        <f t="shared" si="7"/>
        <v>373.69</v>
      </c>
      <c r="BM6" s="36">
        <f t="shared" si="7"/>
        <v>370.12</v>
      </c>
      <c r="BN6" s="36">
        <f t="shared" si="7"/>
        <v>371.65</v>
      </c>
      <c r="BO6" s="35" t="str">
        <f>IF(BO7="","",IF(BO7="-","【-】","【"&amp;SUBSTITUTE(TEXT(BO7,"#,##0.00"),"-","△")&amp;"】"))</f>
        <v>【266.61】</v>
      </c>
      <c r="BP6" s="36">
        <f>IF(BP7="",NA(),BP7)</f>
        <v>120.16</v>
      </c>
      <c r="BQ6" s="36">
        <f t="shared" ref="BQ6:BY6" si="8">IF(BQ7="",NA(),BQ7)</f>
        <v>124.01</v>
      </c>
      <c r="BR6" s="36">
        <f t="shared" si="8"/>
        <v>119.32</v>
      </c>
      <c r="BS6" s="36">
        <f t="shared" si="8"/>
        <v>121.44</v>
      </c>
      <c r="BT6" s="36">
        <f t="shared" si="8"/>
        <v>116.25</v>
      </c>
      <c r="BU6" s="36">
        <f t="shared" si="8"/>
        <v>105.71</v>
      </c>
      <c r="BV6" s="36">
        <f t="shared" si="8"/>
        <v>100.65</v>
      </c>
      <c r="BW6" s="36">
        <f t="shared" si="8"/>
        <v>99.87</v>
      </c>
      <c r="BX6" s="36">
        <f t="shared" si="8"/>
        <v>100.42</v>
      </c>
      <c r="BY6" s="36">
        <f t="shared" si="8"/>
        <v>98.77</v>
      </c>
      <c r="BZ6" s="35" t="str">
        <f>IF(BZ7="","",IF(BZ7="-","【-】","【"&amp;SUBSTITUTE(TEXT(BZ7,"#,##0.00"),"-","△")&amp;"】"))</f>
        <v>【103.24】</v>
      </c>
      <c r="CA6" s="36">
        <f>IF(CA7="",NA(),CA7)</f>
        <v>122.47</v>
      </c>
      <c r="CB6" s="36">
        <f t="shared" ref="CB6:CJ6" si="9">IF(CB7="",NA(),CB7)</f>
        <v>120.54</v>
      </c>
      <c r="CC6" s="36">
        <f t="shared" si="9"/>
        <v>124.91</v>
      </c>
      <c r="CD6" s="36">
        <f t="shared" si="9"/>
        <v>122.58</v>
      </c>
      <c r="CE6" s="36">
        <f t="shared" si="9"/>
        <v>131.06</v>
      </c>
      <c r="CF6" s="36">
        <f t="shared" si="9"/>
        <v>162.15</v>
      </c>
      <c r="CG6" s="36">
        <f t="shared" si="9"/>
        <v>170.19</v>
      </c>
      <c r="CH6" s="36">
        <f t="shared" si="9"/>
        <v>171.81</v>
      </c>
      <c r="CI6" s="36">
        <f t="shared" si="9"/>
        <v>171.67</v>
      </c>
      <c r="CJ6" s="36">
        <f t="shared" si="9"/>
        <v>173.67</v>
      </c>
      <c r="CK6" s="35" t="str">
        <f>IF(CK7="","",IF(CK7="-","【-】","【"&amp;SUBSTITUTE(TEXT(CK7,"#,##0.00"),"-","△")&amp;"】"))</f>
        <v>【168.38】</v>
      </c>
      <c r="CL6" s="36">
        <f>IF(CL7="",NA(),CL7)</f>
        <v>57.9</v>
      </c>
      <c r="CM6" s="36">
        <f t="shared" ref="CM6:CU6" si="10">IF(CM7="",NA(),CM7)</f>
        <v>57.7</v>
      </c>
      <c r="CN6" s="36">
        <f t="shared" si="10"/>
        <v>58.67</v>
      </c>
      <c r="CO6" s="36">
        <f t="shared" si="10"/>
        <v>57.38</v>
      </c>
      <c r="CP6" s="36">
        <f t="shared" si="10"/>
        <v>56.53</v>
      </c>
      <c r="CQ6" s="36">
        <f t="shared" si="10"/>
        <v>59.34</v>
      </c>
      <c r="CR6" s="36">
        <f t="shared" si="10"/>
        <v>59.01</v>
      </c>
      <c r="CS6" s="36">
        <f t="shared" si="10"/>
        <v>60.03</v>
      </c>
      <c r="CT6" s="36">
        <f t="shared" si="10"/>
        <v>59.74</v>
      </c>
      <c r="CU6" s="36">
        <f t="shared" si="10"/>
        <v>59.67</v>
      </c>
      <c r="CV6" s="35" t="str">
        <f>IF(CV7="","",IF(CV7="-","【-】","【"&amp;SUBSTITUTE(TEXT(CV7,"#,##0.00"),"-","△")&amp;"】"))</f>
        <v>【60.00】</v>
      </c>
      <c r="CW6" s="36">
        <f>IF(CW7="",NA(),CW7)</f>
        <v>89.23</v>
      </c>
      <c r="CX6" s="36">
        <f t="shared" ref="CX6:DF6" si="11">IF(CX7="",NA(),CX7)</f>
        <v>89.75</v>
      </c>
      <c r="CY6" s="36">
        <f t="shared" si="11"/>
        <v>90.1</v>
      </c>
      <c r="CZ6" s="36">
        <f t="shared" si="11"/>
        <v>90.39</v>
      </c>
      <c r="DA6" s="36">
        <f t="shared" si="11"/>
        <v>92.37</v>
      </c>
      <c r="DB6" s="36">
        <f t="shared" si="11"/>
        <v>87.74</v>
      </c>
      <c r="DC6" s="36">
        <f t="shared" si="11"/>
        <v>85.37</v>
      </c>
      <c r="DD6" s="36">
        <f t="shared" si="11"/>
        <v>84.81</v>
      </c>
      <c r="DE6" s="36">
        <f t="shared" si="11"/>
        <v>84.8</v>
      </c>
      <c r="DF6" s="36">
        <f t="shared" si="11"/>
        <v>84.6</v>
      </c>
      <c r="DG6" s="35" t="str">
        <f>IF(DG7="","",IF(DG7="-","【-】","【"&amp;SUBSTITUTE(TEXT(DG7,"#,##0.00"),"-","△")&amp;"】"))</f>
        <v>【89.80】</v>
      </c>
      <c r="DH6" s="36">
        <f>IF(DH7="",NA(),DH7)</f>
        <v>42.71</v>
      </c>
      <c r="DI6" s="36">
        <f t="shared" ref="DI6:DQ6" si="12">IF(DI7="",NA(),DI7)</f>
        <v>42.48</v>
      </c>
      <c r="DJ6" s="36">
        <f t="shared" si="12"/>
        <v>43.71</v>
      </c>
      <c r="DK6" s="36">
        <f t="shared" si="12"/>
        <v>44.07</v>
      </c>
      <c r="DL6" s="36">
        <f t="shared" si="12"/>
        <v>39.799999999999997</v>
      </c>
      <c r="DM6" s="36">
        <f t="shared" si="12"/>
        <v>46.27</v>
      </c>
      <c r="DN6" s="36">
        <f t="shared" si="12"/>
        <v>46.9</v>
      </c>
      <c r="DO6" s="36">
        <f t="shared" si="12"/>
        <v>47.28</v>
      </c>
      <c r="DP6" s="36">
        <f t="shared" si="12"/>
        <v>47.66</v>
      </c>
      <c r="DQ6" s="36">
        <f t="shared" si="12"/>
        <v>48.17</v>
      </c>
      <c r="DR6" s="35" t="str">
        <f>IF(DR7="","",IF(DR7="-","【-】","【"&amp;SUBSTITUTE(TEXT(DR7,"#,##0.00"),"-","△")&amp;"】"))</f>
        <v>【49.59】</v>
      </c>
      <c r="DS6" s="36">
        <f>IF(DS7="",NA(),DS7)</f>
        <v>15.21</v>
      </c>
      <c r="DT6" s="36">
        <f t="shared" ref="DT6:EB6" si="13">IF(DT7="",NA(),DT7)</f>
        <v>9.24</v>
      </c>
      <c r="DU6" s="36">
        <f t="shared" si="13"/>
        <v>10.27</v>
      </c>
      <c r="DV6" s="36">
        <f t="shared" si="13"/>
        <v>11.92</v>
      </c>
      <c r="DW6" s="36">
        <f t="shared" si="13"/>
        <v>25.33</v>
      </c>
      <c r="DX6" s="36">
        <f t="shared" si="13"/>
        <v>10.93</v>
      </c>
      <c r="DY6" s="36">
        <f t="shared" si="13"/>
        <v>12.03</v>
      </c>
      <c r="DZ6" s="36">
        <f t="shared" si="13"/>
        <v>12.19</v>
      </c>
      <c r="EA6" s="36">
        <f t="shared" si="13"/>
        <v>15.1</v>
      </c>
      <c r="EB6" s="36">
        <f t="shared" si="13"/>
        <v>17.12</v>
      </c>
      <c r="EC6" s="35" t="str">
        <f>IF(EC7="","",IF(EC7="-","【-】","【"&amp;SUBSTITUTE(TEXT(EC7,"#,##0.00"),"-","△")&amp;"】"))</f>
        <v>【19.44】</v>
      </c>
      <c r="ED6" s="36">
        <f>IF(ED7="",NA(),ED7)</f>
        <v>1.32</v>
      </c>
      <c r="EE6" s="36">
        <f t="shared" ref="EE6:EM6" si="14">IF(EE7="",NA(),EE7)</f>
        <v>1.38</v>
      </c>
      <c r="EF6" s="36">
        <f t="shared" si="14"/>
        <v>0.72</v>
      </c>
      <c r="EG6" s="36">
        <f t="shared" si="14"/>
        <v>0.54</v>
      </c>
      <c r="EH6" s="36">
        <f t="shared" si="14"/>
        <v>0.93</v>
      </c>
      <c r="EI6" s="36">
        <f t="shared" si="14"/>
        <v>0.71</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152188</v>
      </c>
      <c r="D7" s="38">
        <v>46</v>
      </c>
      <c r="E7" s="38">
        <v>1</v>
      </c>
      <c r="F7" s="38">
        <v>0</v>
      </c>
      <c r="G7" s="38">
        <v>1</v>
      </c>
      <c r="H7" s="38" t="s">
        <v>93</v>
      </c>
      <c r="I7" s="38" t="s">
        <v>94</v>
      </c>
      <c r="J7" s="38" t="s">
        <v>95</v>
      </c>
      <c r="K7" s="38" t="s">
        <v>96</v>
      </c>
      <c r="L7" s="38" t="s">
        <v>97</v>
      </c>
      <c r="M7" s="38" t="s">
        <v>98</v>
      </c>
      <c r="N7" s="39" t="s">
        <v>99</v>
      </c>
      <c r="O7" s="39">
        <v>61.47</v>
      </c>
      <c r="P7" s="39">
        <v>99.53</v>
      </c>
      <c r="Q7" s="39">
        <v>2893</v>
      </c>
      <c r="R7" s="39">
        <v>49746</v>
      </c>
      <c r="S7" s="39">
        <v>351.91</v>
      </c>
      <c r="T7" s="39">
        <v>141.36000000000001</v>
      </c>
      <c r="U7" s="39">
        <v>49131</v>
      </c>
      <c r="V7" s="39">
        <v>195.1</v>
      </c>
      <c r="W7" s="39">
        <v>251.82</v>
      </c>
      <c r="X7" s="39">
        <v>117.84</v>
      </c>
      <c r="Y7" s="39">
        <v>120.79</v>
      </c>
      <c r="Z7" s="39">
        <v>117.54</v>
      </c>
      <c r="AA7" s="39">
        <v>119.51</v>
      </c>
      <c r="AB7" s="39">
        <v>114.45</v>
      </c>
      <c r="AC7" s="39">
        <v>112.69</v>
      </c>
      <c r="AD7" s="39">
        <v>110.95</v>
      </c>
      <c r="AE7" s="39">
        <v>110.68</v>
      </c>
      <c r="AF7" s="39">
        <v>110.66</v>
      </c>
      <c r="AG7" s="39">
        <v>109.01</v>
      </c>
      <c r="AH7" s="39">
        <v>112.01</v>
      </c>
      <c r="AI7" s="39">
        <v>0</v>
      </c>
      <c r="AJ7" s="39">
        <v>0</v>
      </c>
      <c r="AK7" s="39">
        <v>0</v>
      </c>
      <c r="AL7" s="39">
        <v>0</v>
      </c>
      <c r="AM7" s="39">
        <v>0</v>
      </c>
      <c r="AN7" s="39">
        <v>0.54</v>
      </c>
      <c r="AO7" s="39">
        <v>3.91</v>
      </c>
      <c r="AP7" s="39">
        <v>3.56</v>
      </c>
      <c r="AQ7" s="39">
        <v>2.74</v>
      </c>
      <c r="AR7" s="39">
        <v>3.7</v>
      </c>
      <c r="AS7" s="39">
        <v>1.08</v>
      </c>
      <c r="AT7" s="39">
        <v>542.27</v>
      </c>
      <c r="AU7" s="39">
        <v>589.1</v>
      </c>
      <c r="AV7" s="39">
        <v>703.42</v>
      </c>
      <c r="AW7" s="39">
        <v>470.12</v>
      </c>
      <c r="AX7" s="39">
        <v>365.89</v>
      </c>
      <c r="AY7" s="39">
        <v>346.59</v>
      </c>
      <c r="AZ7" s="39">
        <v>377.63</v>
      </c>
      <c r="BA7" s="39">
        <v>357.34</v>
      </c>
      <c r="BB7" s="39">
        <v>366.03</v>
      </c>
      <c r="BC7" s="39">
        <v>365.18</v>
      </c>
      <c r="BD7" s="39">
        <v>264.97000000000003</v>
      </c>
      <c r="BE7" s="39">
        <v>377.17</v>
      </c>
      <c r="BF7" s="39">
        <v>391.2</v>
      </c>
      <c r="BG7" s="39">
        <v>395.57</v>
      </c>
      <c r="BH7" s="39">
        <v>428.57</v>
      </c>
      <c r="BI7" s="39">
        <v>595.62</v>
      </c>
      <c r="BJ7" s="39">
        <v>312.02999999999997</v>
      </c>
      <c r="BK7" s="39">
        <v>364.71</v>
      </c>
      <c r="BL7" s="39">
        <v>373.69</v>
      </c>
      <c r="BM7" s="39">
        <v>370.12</v>
      </c>
      <c r="BN7" s="39">
        <v>371.65</v>
      </c>
      <c r="BO7" s="39">
        <v>266.61</v>
      </c>
      <c r="BP7" s="39">
        <v>120.16</v>
      </c>
      <c r="BQ7" s="39">
        <v>124.01</v>
      </c>
      <c r="BR7" s="39">
        <v>119.32</v>
      </c>
      <c r="BS7" s="39">
        <v>121.44</v>
      </c>
      <c r="BT7" s="39">
        <v>116.25</v>
      </c>
      <c r="BU7" s="39">
        <v>105.71</v>
      </c>
      <c r="BV7" s="39">
        <v>100.65</v>
      </c>
      <c r="BW7" s="39">
        <v>99.87</v>
      </c>
      <c r="BX7" s="39">
        <v>100.42</v>
      </c>
      <c r="BY7" s="39">
        <v>98.77</v>
      </c>
      <c r="BZ7" s="39">
        <v>103.24</v>
      </c>
      <c r="CA7" s="39">
        <v>122.47</v>
      </c>
      <c r="CB7" s="39">
        <v>120.54</v>
      </c>
      <c r="CC7" s="39">
        <v>124.91</v>
      </c>
      <c r="CD7" s="39">
        <v>122.58</v>
      </c>
      <c r="CE7" s="39">
        <v>131.06</v>
      </c>
      <c r="CF7" s="39">
        <v>162.15</v>
      </c>
      <c r="CG7" s="39">
        <v>170.19</v>
      </c>
      <c r="CH7" s="39">
        <v>171.81</v>
      </c>
      <c r="CI7" s="39">
        <v>171.67</v>
      </c>
      <c r="CJ7" s="39">
        <v>173.67</v>
      </c>
      <c r="CK7" s="39">
        <v>168.38</v>
      </c>
      <c r="CL7" s="39">
        <v>57.9</v>
      </c>
      <c r="CM7" s="39">
        <v>57.7</v>
      </c>
      <c r="CN7" s="39">
        <v>58.67</v>
      </c>
      <c r="CO7" s="39">
        <v>57.38</v>
      </c>
      <c r="CP7" s="39">
        <v>56.53</v>
      </c>
      <c r="CQ7" s="39">
        <v>59.34</v>
      </c>
      <c r="CR7" s="39">
        <v>59.01</v>
      </c>
      <c r="CS7" s="39">
        <v>60.03</v>
      </c>
      <c r="CT7" s="39">
        <v>59.74</v>
      </c>
      <c r="CU7" s="39">
        <v>59.67</v>
      </c>
      <c r="CV7" s="39">
        <v>60</v>
      </c>
      <c r="CW7" s="39">
        <v>89.23</v>
      </c>
      <c r="CX7" s="39">
        <v>89.75</v>
      </c>
      <c r="CY7" s="39">
        <v>90.1</v>
      </c>
      <c r="CZ7" s="39">
        <v>90.39</v>
      </c>
      <c r="DA7" s="39">
        <v>92.37</v>
      </c>
      <c r="DB7" s="39">
        <v>87.74</v>
      </c>
      <c r="DC7" s="39">
        <v>85.37</v>
      </c>
      <c r="DD7" s="39">
        <v>84.81</v>
      </c>
      <c r="DE7" s="39">
        <v>84.8</v>
      </c>
      <c r="DF7" s="39">
        <v>84.6</v>
      </c>
      <c r="DG7" s="39">
        <v>89.8</v>
      </c>
      <c r="DH7" s="39">
        <v>42.71</v>
      </c>
      <c r="DI7" s="39">
        <v>42.48</v>
      </c>
      <c r="DJ7" s="39">
        <v>43.71</v>
      </c>
      <c r="DK7" s="39">
        <v>44.07</v>
      </c>
      <c r="DL7" s="39">
        <v>39.799999999999997</v>
      </c>
      <c r="DM7" s="39">
        <v>46.27</v>
      </c>
      <c r="DN7" s="39">
        <v>46.9</v>
      </c>
      <c r="DO7" s="39">
        <v>47.28</v>
      </c>
      <c r="DP7" s="39">
        <v>47.66</v>
      </c>
      <c r="DQ7" s="39">
        <v>48.17</v>
      </c>
      <c r="DR7" s="39">
        <v>49.59</v>
      </c>
      <c r="DS7" s="39">
        <v>15.21</v>
      </c>
      <c r="DT7" s="39">
        <v>9.24</v>
      </c>
      <c r="DU7" s="39">
        <v>10.27</v>
      </c>
      <c r="DV7" s="39">
        <v>11.92</v>
      </c>
      <c r="DW7" s="39">
        <v>25.33</v>
      </c>
      <c r="DX7" s="39">
        <v>10.93</v>
      </c>
      <c r="DY7" s="39">
        <v>12.03</v>
      </c>
      <c r="DZ7" s="39">
        <v>12.19</v>
      </c>
      <c r="EA7" s="39">
        <v>15.1</v>
      </c>
      <c r="EB7" s="39">
        <v>17.12</v>
      </c>
      <c r="EC7" s="39">
        <v>19.440000000000001</v>
      </c>
      <c r="ED7" s="39">
        <v>1.32</v>
      </c>
      <c r="EE7" s="39">
        <v>1.38</v>
      </c>
      <c r="EF7" s="39">
        <v>0.72</v>
      </c>
      <c r="EG7" s="39">
        <v>0.54</v>
      </c>
      <c r="EH7" s="39">
        <v>0.93</v>
      </c>
      <c r="EI7" s="39">
        <v>0.71</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2021-01-22T04:01:36Z</cp:lastPrinted>
  <dcterms:created xsi:type="dcterms:W3CDTF">2020-12-04T02:07:16Z</dcterms:created>
  <dcterms:modified xsi:type="dcterms:W3CDTF">2021-01-22T04:04:31Z</dcterms:modified>
  <cp:category/>
</cp:coreProperties>
</file>