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E:\Users\jws19242\Desktop\210115 経営分析\"/>
    </mc:Choice>
  </mc:AlternateContent>
  <xr:revisionPtr revIDLastSave="0" documentId="13_ncr:1_{C6399527-CB2E-47C0-B343-9BBB703B1379}" xr6:coauthVersionLast="36" xr6:coauthVersionMax="36" xr10:uidLastSave="{00000000-0000-0000-0000-000000000000}"/>
  <workbookProtection workbookAlgorithmName="SHA-512" workbookHashValue="/rseIb/0mf57Bxaufg/OseIBHpm3CI/+cnDTVnJ1+vc8UFE6QLaKpV3zshb9b4sEZgbYcKFoSYV7MKRFLbs+Dg==" workbookSaltValue="zYsQtDsEHQxER75KJdhkY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AL10" i="4"/>
  <c r="W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<sst xmlns="http://schemas.openxmlformats.org/spreadsheetml/2006/main" count="220" uniqueCount="108">
  <si>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</si>
  <si>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</si>
  <si>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</si>
  <si>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</si>
  <si>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</si>
  <si>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</si>
  <si>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</si>
  <si>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</si>
  <si>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</si>
  <si>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</si>
  <si>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</si>
  <si>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</si>
  <si>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</si>
  <si>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</si>
  <si>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</si>
  <si>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</si>
  <si>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</si>
  <si>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</si>
  <si>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</si>
  <si>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</si>
  <si>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</si>
  <si>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</si>
  <si>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</si>
  <si>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</si>
  <si>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</si>
  <si>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</si>
  <si>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</si>
  <si>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</si>
  <si>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</si>
  <si>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</si>
  <si>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</si>
  <si>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</si>
  <si>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</si>
  <si>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</si>
  <si>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</si>
  <si>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</si>
  <si>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</si>
  <si>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</si>
  <si>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</si>
  <si>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</si>
  <si>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</si>
  <si>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</si>
  <si>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</si>
  <si>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</si>
  <si>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</si>
  <si>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</si>
  <si>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</si>
  <si>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</si>
  <si>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</si>
  <si>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</si>
  <si>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</si>
  <si>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</si>
  <si>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</si>
  <si>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</si>
  <si>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</si>
  <si>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</si>
  <si>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</si>
  <si>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</si>
  <si>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</si>
  <si>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</si>
  <si>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</si>
  <si>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</si>
  <si>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</si>
  <si>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</si>
  <si>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</si>
  <si>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</si>
  <si>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</si>
  <si>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</si>
  <si>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</si>
  <si>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</si>
  <si>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</si>
  <si>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</si>
  <si>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</si>
  <si>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</si>
  <si>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</si>
  <si>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</si>
  <si>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</si>
  <si>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</si>
  <si>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</si>
  <si>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</si>
  <si>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</si>
  <si>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</si>
  <si>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</si>
  <si>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</si>
  <si>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</si>
  <si>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</si>
  <si>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</si>
  <si>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</si>
  <si>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</si>
  <si>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</si>
  <si>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</si>
  <si>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</si>
  <si>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</si>
  <si>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</si>
  <si>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</si>
  <si>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</si>
  <si>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</si>
  <si>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</si>
  <si>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</si>
  <si>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</si>
  <si>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</si>
  <si>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</si>
  <si>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</si>
  <si>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</si>
  <si>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</si>
  <si>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②管路経年化率
　増加傾向にあるものの、類似団体平均よりも下回っている。簡易水道事業統合に向けた施設整備や管路更新によるものと考えられる。
③管路更新率
　これまで類似団体を上回る率で更新を進めてきたが、ほぼ平均値と同程度となった。今後も更新箇所を精査し、計画的に更新を進める必要がある。</t>
    <rPh sb="1" eb="3">
      <t>ユウケイ</t>
    </rPh>
    <rPh sb="3" eb="5">
      <t>コテイ</t>
    </rPh>
    <rPh sb="5" eb="7">
      <t>シサン</t>
    </rPh>
    <rPh sb="7" eb="9">
      <t>ゲンカ</t>
    </rPh>
    <rPh sb="9" eb="11">
      <t>ショウキャク</t>
    </rPh>
    <rPh sb="11" eb="12">
      <t>リツ</t>
    </rPh>
    <rPh sb="23" eb="25">
      <t>ゾウカ</t>
    </rPh>
    <rPh sb="25" eb="27">
      <t>ケイコウ</t>
    </rPh>
    <rPh sb="34" eb="36">
      <t>ルイジ</t>
    </rPh>
    <rPh sb="36" eb="38">
      <t>ダンタイ</t>
    </rPh>
    <rPh sb="38" eb="40">
      <t>ヘイキン</t>
    </rPh>
    <rPh sb="43" eb="45">
      <t>シタマワ</t>
    </rPh>
    <rPh sb="50" eb="52">
      <t>カンイ</t>
    </rPh>
    <rPh sb="52" eb="54">
      <t>スイドウ</t>
    </rPh>
    <rPh sb="54" eb="56">
      <t>ジギョウ</t>
    </rPh>
    <rPh sb="56" eb="58">
      <t>トウゴウ</t>
    </rPh>
    <rPh sb="59" eb="60">
      <t>ム</t>
    </rPh>
    <rPh sb="62" eb="64">
      <t>シセツ</t>
    </rPh>
    <rPh sb="64" eb="66">
      <t>セイビ</t>
    </rPh>
    <rPh sb="67" eb="69">
      <t>カンロ</t>
    </rPh>
    <rPh sb="69" eb="71">
      <t>コウシン</t>
    </rPh>
    <rPh sb="77" eb="78">
      <t>カンガ</t>
    </rPh>
    <rPh sb="86" eb="88">
      <t>カンロ</t>
    </rPh>
    <rPh sb="88" eb="90">
      <t>コウシン</t>
    </rPh>
    <rPh sb="90" eb="91">
      <t>リツ</t>
    </rPh>
    <rPh sb="97" eb="99">
      <t>ルイジ</t>
    </rPh>
    <rPh sb="99" eb="101">
      <t>ダンタイ</t>
    </rPh>
    <rPh sb="102" eb="104">
      <t>ウワマワ</t>
    </rPh>
    <rPh sb="105" eb="106">
      <t>リツ</t>
    </rPh>
    <rPh sb="107" eb="109">
      <t>コウシン</t>
    </rPh>
    <rPh sb="110" eb="111">
      <t>スス</t>
    </rPh>
    <rPh sb="119" eb="122">
      <t>ヘイキンチ</t>
    </rPh>
    <rPh sb="123" eb="126">
      <t>ドウテイド</t>
    </rPh>
    <rPh sb="131" eb="133">
      <t>コンゴ</t>
    </rPh>
    <rPh sb="134" eb="136">
      <t>コウシン</t>
    </rPh>
    <rPh sb="136" eb="138">
      <t>カショ</t>
    </rPh>
    <rPh sb="139" eb="141">
      <t>セイサ</t>
    </rPh>
    <rPh sb="143" eb="146">
      <t>ケイカクテキ</t>
    </rPh>
    <rPh sb="147" eb="149">
      <t>コウシン</t>
    </rPh>
    <rPh sb="150" eb="151">
      <t>スス</t>
    </rPh>
    <rPh sb="153" eb="155">
      <t>ヒツヨウ</t>
    </rPh>
    <phoneticPr fontId="4"/>
  </si>
  <si>
    <t>　現状では、類似団体平均と比較して不適切な分析結果は見当たらないと考えられるが、今後の簡易水道との統合を控え、減価償却費等の増加が見込まれるため、これまで以上に効率的な事業運営に取り組む必要がある。</t>
    <rPh sb="1" eb="3">
      <t>ゲンジョウ</t>
    </rPh>
    <rPh sb="6" eb="8">
      <t>ルイジ</t>
    </rPh>
    <rPh sb="8" eb="10">
      <t>ダンタイ</t>
    </rPh>
    <rPh sb="10" eb="12">
      <t>ヘイキン</t>
    </rPh>
    <rPh sb="13" eb="15">
      <t>ヒカク</t>
    </rPh>
    <rPh sb="17" eb="20">
      <t>フテキセツ</t>
    </rPh>
    <rPh sb="21" eb="23">
      <t>ブンセキ</t>
    </rPh>
    <rPh sb="23" eb="25">
      <t>ケッカ</t>
    </rPh>
    <rPh sb="26" eb="28">
      <t>ミア</t>
    </rPh>
    <rPh sb="33" eb="34">
      <t>カンガ</t>
    </rPh>
    <rPh sb="40" eb="42">
      <t>コンゴ</t>
    </rPh>
    <rPh sb="43" eb="45">
      <t>カンイ</t>
    </rPh>
    <rPh sb="45" eb="47">
      <t>スイドウ</t>
    </rPh>
    <rPh sb="49" eb="51">
      <t>トウゴウ</t>
    </rPh>
    <rPh sb="52" eb="53">
      <t>ヒカ</t>
    </rPh>
    <rPh sb="55" eb="57">
      <t>ゲンカ</t>
    </rPh>
    <rPh sb="57" eb="59">
      <t>ショウキャク</t>
    </rPh>
    <rPh sb="59" eb="60">
      <t>ヒ</t>
    </rPh>
    <rPh sb="60" eb="61">
      <t>トウ</t>
    </rPh>
    <rPh sb="62" eb="64">
      <t>ゾウカ</t>
    </rPh>
    <rPh sb="65" eb="67">
      <t>ミコ</t>
    </rPh>
    <rPh sb="77" eb="79">
      <t>イジョウ</t>
    </rPh>
    <rPh sb="80" eb="83">
      <t>コウリツテキ</t>
    </rPh>
    <rPh sb="84" eb="86">
      <t>ジギョウ</t>
    </rPh>
    <rPh sb="86" eb="88">
      <t>ウンエイ</t>
    </rPh>
    <rPh sb="89" eb="90">
      <t>ト</t>
    </rPh>
    <rPh sb="91" eb="92">
      <t>ク</t>
    </rPh>
    <rPh sb="93" eb="95">
      <t>ヒツヨウ</t>
    </rPh>
    <phoneticPr fontId="4"/>
  </si>
  <si>
    <t>①経常収支比率
　100％を超え、類似団体平均も上回っており、健全な経営状態が維持されている。ただし、給水収益が減少傾向にあることや、簡易水道統合による減価償却費の増加が今後見込まれる等、今後注意を要する。
②累積欠損金比率
　０％を維持している。
③流動比率
　100％を大きく上回り、翌年度に支払うべき債務に対する支払い能力は確保されている。
④企業債残高対給水収益化比率
　増加傾向にあるが、簡易水道事業統合に向けた施設整備による企業債残高の増加によるものと考えられる。
⑤料金回収率
　100％を超え、類似団体平均も上回っている。
⑥給水原価
　類似団体平均を下回っていることについては、地下水を利用し、水処理費用が少ないことによるものと考えられる。
⑦施設利用率
　類似団体平均を下回っているが、浄水場整備事業が継続中であり、施設整備完了時には適切な値になるものと考えられる。
⑧有収率
　漏水調査や施設更新により改善が進んでいる。</t>
    <rPh sb="1" eb="3">
      <t>ケイジョウ</t>
    </rPh>
    <rPh sb="3" eb="5">
      <t>シュウシ</t>
    </rPh>
    <rPh sb="5" eb="7">
      <t>ヒリツ</t>
    </rPh>
    <rPh sb="31" eb="33">
      <t>ケンゼン</t>
    </rPh>
    <rPh sb="34" eb="36">
      <t>ケイエイ</t>
    </rPh>
    <rPh sb="36" eb="38">
      <t>ジョウタイ</t>
    </rPh>
    <rPh sb="39" eb="41">
      <t>イジ</t>
    </rPh>
    <rPh sb="51" eb="53">
      <t>キュウスイ</t>
    </rPh>
    <rPh sb="53" eb="55">
      <t>シュウエキ</t>
    </rPh>
    <rPh sb="56" eb="58">
      <t>ゲンショウ</t>
    </rPh>
    <rPh sb="58" eb="60">
      <t>ケイコウ</t>
    </rPh>
    <rPh sb="67" eb="69">
      <t>カンイ</t>
    </rPh>
    <rPh sb="69" eb="71">
      <t>スイドウ</t>
    </rPh>
    <rPh sb="71" eb="73">
      <t>トウゴウ</t>
    </rPh>
    <rPh sb="76" eb="78">
      <t>ゲンカ</t>
    </rPh>
    <rPh sb="78" eb="80">
      <t>ショウキャク</t>
    </rPh>
    <rPh sb="80" eb="81">
      <t>ヒ</t>
    </rPh>
    <rPh sb="82" eb="84">
      <t>ゾウカ</t>
    </rPh>
    <rPh sb="85" eb="87">
      <t>コンゴ</t>
    </rPh>
    <rPh sb="87" eb="89">
      <t>ミコ</t>
    </rPh>
    <rPh sb="92" eb="93">
      <t>ナド</t>
    </rPh>
    <rPh sb="94" eb="96">
      <t>コンゴ</t>
    </rPh>
    <rPh sb="96" eb="98">
      <t>チュウイ</t>
    </rPh>
    <rPh sb="99" eb="100">
      <t>ヨウ</t>
    </rPh>
    <rPh sb="105" eb="107">
      <t>ルイセキ</t>
    </rPh>
    <rPh sb="107" eb="109">
      <t>ケッソン</t>
    </rPh>
    <rPh sb="109" eb="110">
      <t>キン</t>
    </rPh>
    <rPh sb="110" eb="112">
      <t>ヒリツ</t>
    </rPh>
    <rPh sb="117" eb="119">
      <t>イジ</t>
    </rPh>
    <rPh sb="126" eb="128">
      <t>リュウドウ</t>
    </rPh>
    <rPh sb="128" eb="130">
      <t>ヒリツ</t>
    </rPh>
    <rPh sb="137" eb="138">
      <t>オオ</t>
    </rPh>
    <rPh sb="140" eb="142">
      <t>ウワマワ</t>
    </rPh>
    <rPh sb="144" eb="147">
      <t>ヨクネンド</t>
    </rPh>
    <rPh sb="148" eb="150">
      <t>シハラ</t>
    </rPh>
    <rPh sb="153" eb="155">
      <t>サイム</t>
    </rPh>
    <rPh sb="156" eb="157">
      <t>タイ</t>
    </rPh>
    <rPh sb="159" eb="161">
      <t>シハラ</t>
    </rPh>
    <rPh sb="162" eb="164">
      <t>ノウリョク</t>
    </rPh>
    <rPh sb="165" eb="167">
      <t>カクホ</t>
    </rPh>
    <rPh sb="175" eb="177">
      <t>キギョウ</t>
    </rPh>
    <rPh sb="177" eb="178">
      <t>サイ</t>
    </rPh>
    <rPh sb="178" eb="180">
      <t>ザンダカ</t>
    </rPh>
    <rPh sb="180" eb="181">
      <t>タイ</t>
    </rPh>
    <rPh sb="181" eb="183">
      <t>キュウスイ</t>
    </rPh>
    <rPh sb="183" eb="186">
      <t>シュウエキカ</t>
    </rPh>
    <rPh sb="186" eb="188">
      <t>ヒリツ</t>
    </rPh>
    <rPh sb="190" eb="192">
      <t>ゾウカ</t>
    </rPh>
    <rPh sb="192" eb="194">
      <t>ケイコウ</t>
    </rPh>
    <rPh sb="199" eb="201">
      <t>カンイ</t>
    </rPh>
    <rPh sb="201" eb="203">
      <t>スイドウ</t>
    </rPh>
    <rPh sb="203" eb="205">
      <t>ジギョウ</t>
    </rPh>
    <rPh sb="205" eb="207">
      <t>トウゴウ</t>
    </rPh>
    <rPh sb="208" eb="209">
      <t>ム</t>
    </rPh>
    <rPh sb="211" eb="213">
      <t>シセツ</t>
    </rPh>
    <rPh sb="213" eb="215">
      <t>セイビ</t>
    </rPh>
    <rPh sb="240" eb="242">
      <t>リョウキン</t>
    </rPh>
    <rPh sb="242" eb="244">
      <t>カイシュウ</t>
    </rPh>
    <rPh sb="244" eb="245">
      <t>リツ</t>
    </rPh>
    <rPh sb="252" eb="253">
      <t>コ</t>
    </rPh>
    <rPh sb="255" eb="257">
      <t>ルイジ</t>
    </rPh>
    <rPh sb="257" eb="259">
      <t>ダンタイ</t>
    </rPh>
    <rPh sb="259" eb="261">
      <t>ヘイキン</t>
    </rPh>
    <rPh sb="262" eb="264">
      <t>ウワマワ</t>
    </rPh>
    <rPh sb="271" eb="273">
      <t>キュウスイ</t>
    </rPh>
    <rPh sb="273" eb="275">
      <t>ゲンカ</t>
    </rPh>
    <rPh sb="277" eb="279">
      <t>ルイジ</t>
    </rPh>
    <rPh sb="279" eb="281">
      <t>ダンタイ</t>
    </rPh>
    <rPh sb="281" eb="283">
      <t>ヘイキン</t>
    </rPh>
    <rPh sb="284" eb="286">
      <t>シタマワ</t>
    </rPh>
    <rPh sb="298" eb="301">
      <t>チカスイ</t>
    </rPh>
    <rPh sb="302" eb="304">
      <t>リヨウ</t>
    </rPh>
    <rPh sb="306" eb="307">
      <t>ミズ</t>
    </rPh>
    <rPh sb="307" eb="309">
      <t>ショリ</t>
    </rPh>
    <rPh sb="309" eb="311">
      <t>ヒヨウ</t>
    </rPh>
    <rPh sb="312" eb="313">
      <t>スク</t>
    </rPh>
    <rPh sb="323" eb="324">
      <t>カンガ</t>
    </rPh>
    <rPh sb="331" eb="333">
      <t>シセツ</t>
    </rPh>
    <rPh sb="333" eb="335">
      <t>リヨウ</t>
    </rPh>
    <rPh sb="335" eb="336">
      <t>リツ</t>
    </rPh>
    <rPh sb="338" eb="340">
      <t>ルイジ</t>
    </rPh>
    <rPh sb="340" eb="342">
      <t>ダンタイ</t>
    </rPh>
    <rPh sb="342" eb="344">
      <t>ヘイキン</t>
    </rPh>
    <rPh sb="345" eb="347">
      <t>シタマワ</t>
    </rPh>
    <rPh sb="353" eb="356">
      <t>ジョウスイジョウ</t>
    </rPh>
    <rPh sb="356" eb="358">
      <t>セイビ</t>
    </rPh>
    <rPh sb="358" eb="360">
      <t>ジギョウ</t>
    </rPh>
    <rPh sb="361" eb="364">
      <t>ケイゾクチュウ</t>
    </rPh>
    <rPh sb="368" eb="370">
      <t>シセツ</t>
    </rPh>
    <rPh sb="370" eb="372">
      <t>セイビ</t>
    </rPh>
    <rPh sb="372" eb="374">
      <t>カンリョウ</t>
    </rPh>
    <rPh sb="374" eb="375">
      <t>ジ</t>
    </rPh>
    <rPh sb="377" eb="379">
      <t>テキセツ</t>
    </rPh>
    <rPh sb="380" eb="381">
      <t>アタイ</t>
    </rPh>
    <rPh sb="387" eb="388">
      <t>カンガ</t>
    </rPh>
    <rPh sb="395" eb="398">
      <t>ユウシュウリツ</t>
    </rPh>
    <rPh sb="400" eb="402">
      <t>ロウスイ</t>
    </rPh>
    <rPh sb="402" eb="404">
      <t>チョウサ</t>
    </rPh>
    <rPh sb="405" eb="407">
      <t>シセツ</t>
    </rPh>
    <rPh sb="407" eb="409">
      <t>コウシン</t>
    </rPh>
    <rPh sb="412" eb="41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</si>
</sst>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1.02</c:v>
                </c:pt>
                <c:pt idx="1">
                  <c:v>1.32</c:v>
                </c:pt>
                <c:pt idx="2">
                  <c:v>1.38</c:v>
                </c:pt>
                <c:pt idx="3">
                  <c:v>0.72</c:v>
                </c:pt>
                <c:pt idx="4">
                  <c:v>0.54</c:v>
                </c:pt>
              </c:numCache>
            </c:numRef>
          </c:val>
          <c:extLst>
            <c:ext xmlns:c16="http://schemas.microsoft.com/office/drawing/2014/chart" uri="{C3380CC4-5D6E-409C-BE32-E72D297353CC}">
              <c16:uniqueId val="{00000000-F62B-4489-9CD7-9D11619E14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0.61</c:v>
                </c:pt>
                <c:pt idx="3">
                  <c:v>0.51</c:v>
                </c:pt>
                <c:pt idx="4">
                  <c:v>0.57999999999999996</c:v>
                </c:pt>
              </c:numCache>
            </c:numRef>
          </c:val>
          <c:smooth val="0"/>
          <c:extLst>
            <c:ext xmlns:c16="http://schemas.microsoft.com/office/drawing/2014/chart" uri="{C3380CC4-5D6E-409C-BE32-E72D297353CC}">
              <c16:uniqueId val="{00000001-F62B-4489-9CD7-9D11619E14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58.95</c:v>
                </c:pt>
                <c:pt idx="1">
                  <c:v>57.9</c:v>
                </c:pt>
                <c:pt idx="2">
                  <c:v>57.7</c:v>
                </c:pt>
                <c:pt idx="3">
                  <c:v>58.67</c:v>
                </c:pt>
                <c:pt idx="4">
                  <c:v>57.38</c:v>
                </c:pt>
              </c:numCache>
            </c:numRef>
          </c:val>
          <c:extLst>
            <c:ext xmlns:c16="http://schemas.microsoft.com/office/drawing/2014/chart" uri="{C3380CC4-5D6E-409C-BE32-E72D297353CC}">
              <c16:uniqueId val="{00000000-3742-4A44-82D9-FAE82A2D82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59.01</c:v>
                </c:pt>
                <c:pt idx="3">
                  <c:v>60.03</c:v>
                </c:pt>
                <c:pt idx="4">
                  <c:v>59.74</c:v>
                </c:pt>
              </c:numCache>
            </c:numRef>
          </c:val>
          <c:smooth val="0"/>
          <c:extLst>
            <c:ext xmlns:c16="http://schemas.microsoft.com/office/drawing/2014/chart" uri="{C3380CC4-5D6E-409C-BE32-E72D297353CC}">
              <c16:uniqueId val="{00000001-3742-4A44-82D9-FAE82A2D82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87.81</c:v>
                </c:pt>
                <c:pt idx="1">
                  <c:v>89.23</c:v>
                </c:pt>
                <c:pt idx="2">
                  <c:v>89.75</c:v>
                </c:pt>
                <c:pt idx="3">
                  <c:v>90.1</c:v>
                </c:pt>
                <c:pt idx="4">
                  <c:v>90.39</c:v>
                </c:pt>
              </c:numCache>
            </c:numRef>
          </c:val>
          <c:extLst>
            <c:ext xmlns:c16="http://schemas.microsoft.com/office/drawing/2014/chart" uri="{C3380CC4-5D6E-409C-BE32-E72D297353CC}">
              <c16:uniqueId val="{00000000-DF13-46CF-A40E-C9BE8ECCBD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85.37</c:v>
                </c:pt>
                <c:pt idx="3">
                  <c:v>84.81</c:v>
                </c:pt>
                <c:pt idx="4">
                  <c:v>84.8</c:v>
                </c:pt>
              </c:numCache>
            </c:numRef>
          </c:val>
          <c:smooth val="0"/>
          <c:extLst>
            <c:ext xmlns:c16="http://schemas.microsoft.com/office/drawing/2014/chart" uri="{C3380CC4-5D6E-409C-BE32-E72D297353CC}">
              <c16:uniqueId val="{00000001-DF13-46CF-A40E-C9BE8ECCBD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120.35</c:v>
                </c:pt>
                <c:pt idx="1">
                  <c:v>117.84</c:v>
                </c:pt>
                <c:pt idx="2">
                  <c:v>120.79</c:v>
                </c:pt>
                <c:pt idx="3">
                  <c:v>117.54</c:v>
                </c:pt>
                <c:pt idx="4">
                  <c:v>119.51</c:v>
                </c:pt>
              </c:numCache>
            </c:numRef>
          </c:val>
          <c:extLst>
            <c:ext xmlns:c16="http://schemas.microsoft.com/office/drawing/2014/chart" uri="{C3380CC4-5D6E-409C-BE32-E72D297353CC}">
              <c16:uniqueId val="{00000000-9330-4986-878E-12FA3F044A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110.95</c:v>
                </c:pt>
                <c:pt idx="3">
                  <c:v>110.68</c:v>
                </c:pt>
                <c:pt idx="4">
                  <c:v>110.66</c:v>
                </c:pt>
              </c:numCache>
            </c:numRef>
          </c:val>
          <c:smooth val="0"/>
          <c:extLst>
            <c:ext xmlns:c16="http://schemas.microsoft.com/office/drawing/2014/chart" uri="{C3380CC4-5D6E-409C-BE32-E72D297353CC}">
              <c16:uniqueId val="{00000001-9330-4986-878E-12FA3F044A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43.61</c:v>
                </c:pt>
                <c:pt idx="1">
                  <c:v>42.71</c:v>
                </c:pt>
                <c:pt idx="2">
                  <c:v>42.48</c:v>
                </c:pt>
                <c:pt idx="3">
                  <c:v>43.71</c:v>
                </c:pt>
                <c:pt idx="4">
                  <c:v>44.07</c:v>
                </c:pt>
              </c:numCache>
            </c:numRef>
          </c:val>
          <c:extLst>
            <c:ext xmlns:c16="http://schemas.microsoft.com/office/drawing/2014/chart" uri="{C3380CC4-5D6E-409C-BE32-E72D297353CC}">
              <c16:uniqueId val="{00000000-145B-4EB4-8FAC-A749C19CEE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46.9</c:v>
                </c:pt>
                <c:pt idx="3">
                  <c:v>47.28</c:v>
                </c:pt>
                <c:pt idx="4">
                  <c:v>47.66</c:v>
                </c:pt>
              </c:numCache>
            </c:numRef>
          </c:val>
          <c:smooth val="0"/>
          <c:extLst>
            <c:ext xmlns:c16="http://schemas.microsoft.com/office/drawing/2014/chart" uri="{C3380CC4-5D6E-409C-BE32-E72D297353CC}">
              <c16:uniqueId val="{00000001-145B-4EB4-8FAC-A749C19CEE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16.66</c:v>
                </c:pt>
                <c:pt idx="1">
                  <c:v>15.21</c:v>
                </c:pt>
                <c:pt idx="2">
                  <c:v>9.24</c:v>
                </c:pt>
                <c:pt idx="3">
                  <c:v>10.27</c:v>
                </c:pt>
                <c:pt idx="4">
                  <c:v>11.92</c:v>
                </c:pt>
              </c:numCache>
            </c:numRef>
          </c:val>
          <c:extLst>
            <c:ext xmlns:c16="http://schemas.microsoft.com/office/drawing/2014/chart" uri="{C3380CC4-5D6E-409C-BE32-E72D297353CC}">
              <c16:uniqueId val="{00000000-E87B-455D-9915-EA0AEB94DF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12.03</c:v>
                </c:pt>
                <c:pt idx="3">
                  <c:v>12.19</c:v>
                </c:pt>
                <c:pt idx="4">
                  <c:v>15.1</c:v>
                </c:pt>
              </c:numCache>
            </c:numRef>
          </c:val>
          <c:smooth val="0"/>
          <c:extLst>
            <c:ext xmlns:c16="http://schemas.microsoft.com/office/drawing/2014/chart" uri="{C3380CC4-5D6E-409C-BE32-E72D297353CC}">
              <c16:uniqueId val="{00000001-E87B-455D-9915-EA0AEB94DF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3B-4FF0-8FF0-A3B53A5EE1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3.91</c:v>
                </c:pt>
                <c:pt idx="3">
                  <c:v>3.56</c:v>
                </c:pt>
                <c:pt idx="4">
                  <c:v>2.74</c:v>
                </c:pt>
              </c:numCache>
            </c:numRef>
          </c:val>
          <c:smooth val="0"/>
          <c:extLst>
            <c:ext xmlns:c16="http://schemas.microsoft.com/office/drawing/2014/chart" uri="{C3380CC4-5D6E-409C-BE32-E72D297353CC}">
              <c16:uniqueId val="{00000001-563B-4FF0-8FF0-A3B53A5EE1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674.71</c:v>
                </c:pt>
                <c:pt idx="1">
                  <c:v>542.27</c:v>
                </c:pt>
                <c:pt idx="2">
                  <c:v>589.1</c:v>
                </c:pt>
                <c:pt idx="3">
                  <c:v>703.42</c:v>
                </c:pt>
                <c:pt idx="4">
                  <c:v>470.12</c:v>
                </c:pt>
              </c:numCache>
            </c:numRef>
          </c:val>
          <c:extLst>
            <c:ext xmlns:c16="http://schemas.microsoft.com/office/drawing/2014/chart" uri="{C3380CC4-5D6E-409C-BE32-E72D297353CC}">
              <c16:uniqueId val="{00000000-0A60-4969-A979-2C921D2A62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377.63</c:v>
                </c:pt>
                <c:pt idx="3">
                  <c:v>357.34</c:v>
                </c:pt>
                <c:pt idx="4">
                  <c:v>366.03</c:v>
                </c:pt>
              </c:numCache>
            </c:numRef>
          </c:val>
          <c:smooth val="0"/>
          <c:extLst>
            <c:ext xmlns:c16="http://schemas.microsoft.com/office/drawing/2014/chart" uri="{C3380CC4-5D6E-409C-BE32-E72D297353CC}">
              <c16:uniqueId val="{00000001-0A60-4969-A979-2C921D2A62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285.24</c:v>
                </c:pt>
                <c:pt idx="1">
                  <c:v>377.17</c:v>
                </c:pt>
                <c:pt idx="2">
                  <c:v>391.2</c:v>
                </c:pt>
                <c:pt idx="3">
                  <c:v>395.57</c:v>
                </c:pt>
                <c:pt idx="4">
                  <c:v>428.57</c:v>
                </c:pt>
              </c:numCache>
            </c:numRef>
          </c:val>
          <c:extLst>
            <c:ext xmlns:c16="http://schemas.microsoft.com/office/drawing/2014/chart" uri="{C3380CC4-5D6E-409C-BE32-E72D297353CC}">
              <c16:uniqueId val="{00000000-175E-4924-9545-BFD41F1D3F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364.71</c:v>
                </c:pt>
                <c:pt idx="3">
                  <c:v>373.69</c:v>
                </c:pt>
                <c:pt idx="4">
                  <c:v>370.12</c:v>
                </c:pt>
              </c:numCache>
            </c:numRef>
          </c:val>
          <c:smooth val="0"/>
          <c:extLst>
            <c:ext xmlns:c16="http://schemas.microsoft.com/office/drawing/2014/chart" uri="{C3380CC4-5D6E-409C-BE32-E72D297353CC}">
              <c16:uniqueId val="{00000001-175E-4924-9545-BFD41F1D3F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122.38</c:v>
                </c:pt>
                <c:pt idx="1">
                  <c:v>120.16</c:v>
                </c:pt>
                <c:pt idx="2">
                  <c:v>124.01</c:v>
                </c:pt>
                <c:pt idx="3">
                  <c:v>119.32</c:v>
                </c:pt>
                <c:pt idx="4">
                  <c:v>121.44</c:v>
                </c:pt>
              </c:numCache>
            </c:numRef>
          </c:val>
          <c:extLst>
            <c:ext xmlns:c16="http://schemas.microsoft.com/office/drawing/2014/chart" uri="{C3380CC4-5D6E-409C-BE32-E72D297353CC}">
              <c16:uniqueId val="{00000000-CFBA-417F-8570-B63F52661D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100.65</c:v>
                </c:pt>
                <c:pt idx="3">
                  <c:v>99.87</c:v>
                </c:pt>
                <c:pt idx="4">
                  <c:v>100.42</c:v>
                </c:pt>
              </c:numCache>
            </c:numRef>
          </c:val>
          <c:smooth val="0"/>
          <c:extLst>
            <c:ext xmlns:c16="http://schemas.microsoft.com/office/drawing/2014/chart" uri="{C3380CC4-5D6E-409C-BE32-E72D297353CC}">
              <c16:uniqueId val="{00000001-CFBA-417F-8570-B63F52661D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120.01</c:v>
                </c:pt>
                <c:pt idx="1">
                  <c:v>122.47</c:v>
                </c:pt>
                <c:pt idx="2">
                  <c:v>120.54</c:v>
                </c:pt>
                <c:pt idx="3">
                  <c:v>124.91</c:v>
                </c:pt>
                <c:pt idx="4">
                  <c:v>122.58</c:v>
                </c:pt>
              </c:numCache>
            </c:numRef>
          </c:val>
          <c:extLst>
            <c:ext xmlns:c16="http://schemas.microsoft.com/office/drawing/2014/chart" uri="{C3380CC4-5D6E-409C-BE32-E72D297353CC}">
              <c16:uniqueId val="{00000000-1EBA-4C28-AD5D-4787126567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170.19</c:v>
                </c:pt>
                <c:pt idx="3">
                  <c:v>171.81</c:v>
                </c:pt>
                <c:pt idx="4">
                  <c:v>171.67</c:v>
                </c:pt>
              </c:numCache>
            </c:numRef>
          </c:val>
          <c:smooth val="0"/>
          <c:extLst>
            <c:ext xmlns:c16="http://schemas.microsoft.com/office/drawing/2014/chart" uri="{C3380CC4-5D6E-409C-BE32-E72D297353CC}">
              <c16:uniqueId val="{00000001-1EBA-4C28-AD5D-4787126567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新潟県　五泉市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50392</v>
      </c>
      <c r="AM8" s="60"/>
      <c r="AN8" s="60"/>
      <c r="AO8" s="60"/>
      <c r="AP8" s="60"/>
      <c r="AQ8" s="60"/>
      <c r="AR8" s="60"/>
      <c r="AS8" s="60"/>
      <c r="AT8" s="51">
        <f>データ!$S$6</f>
        <v>351.91</v>
      </c>
      <c r="AU8" s="52"/>
      <c r="AV8" s="52"/>
      <c r="AW8" s="52"/>
      <c r="AX8" s="52"/>
      <c r="AY8" s="52"/>
      <c r="AZ8" s="52"/>
      <c r="BA8" s="52"/>
      <c r="BB8" s="53">
        <f>データ!$T$6</f>
        <v>143.19999999999999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66.73</v>
      </c>
      <c r="J10" s="52"/>
      <c r="K10" s="52"/>
      <c r="L10" s="52"/>
      <c r="M10" s="52"/>
      <c r="N10" s="52"/>
      <c r="O10" s="63"/>
      <c r="P10" s="53">
        <f>データ!$P$6</f>
        <v>99.53</v>
      </c>
      <c r="Q10" s="53"/>
      <c r="R10" s="53"/>
      <c r="S10" s="53"/>
      <c r="T10" s="53"/>
      <c r="U10" s="53"/>
      <c r="V10" s="53"/>
      <c r="W10" s="60">
        <f>データ!$Q$6</f>
        <v>2840</v>
      </c>
      <c r="X10" s="60"/>
      <c r="Y10" s="60"/>
      <c r="Z10" s="60"/>
      <c r="AA10" s="60"/>
      <c r="AB10" s="60"/>
      <c r="AC10" s="60"/>
      <c r="AD10" s="2"/>
      <c r="AE10" s="2"/>
      <c r="AF10" s="2"/>
      <c r="AG10" s="2"/>
      <c r="AH10" s="4"/>
      <c r="AI10" s="4"/>
      <c r="AJ10" s="4"/>
      <c r="AK10" s="4"/>
      <c r="AL10" s="60">
        <f>データ!$U$6</f>
        <v>48339</v>
      </c>
      <c r="AM10" s="60"/>
      <c r="AN10" s="60"/>
      <c r="AO10" s="60"/>
      <c r="AP10" s="60"/>
      <c r="AQ10" s="60"/>
      <c r="AR10" s="60"/>
      <c r="AS10" s="60"/>
      <c r="AT10" s="51">
        <f>データ!$V$6</f>
        <v>195.1</v>
      </c>
      <c r="AU10" s="52"/>
      <c r="AV10" s="52"/>
      <c r="AW10" s="52"/>
      <c r="AX10" s="52"/>
      <c r="AY10" s="52"/>
      <c r="AZ10" s="52"/>
      <c r="BA10" s="52"/>
      <c r="BB10" s="53">
        <f>データ!$W$6</f>
        <v>247.77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2Tc041MfnMgNvevGHLgcYLv7tNzPMGRMTRVT806TYdEjIy2v5XUn1sAYVAG6eKo8aKyhE1Oyt+GEwbzlbiaMg==" saltValue="UefyRNiP2NUs3bJmfVuv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152188</v>
      </c>
      <c r="D6" s="34">
        <f t="shared" si="3"/>
        <v>46</v>
      </c>
      <c r="E6" s="34">
        <f t="shared" si="3"/>
        <v>1</v>
      </c>
      <c r="F6" s="34">
        <f t="shared" si="3"/>
        <v>0</v>
      </c>
      <c r="G6" s="34">
        <f t="shared" si="3"/>
        <v>1</v>
      </c>
      <c r="H6" s="34" t="str">
        <f t="shared" si="3"/>
        <v>新潟県　五泉市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66.73</v>
      </c>
      <c r="P6" s="35">
        <f t="shared" si="3"/>
        <v>99.53</v>
      </c>
      <c r="Q6" s="35">
        <f t="shared" si="3"/>
        <v>2840</v>
      </c>
      <c r="R6" s="35">
        <f t="shared" si="3"/>
        <v>50392</v>
      </c>
      <c r="S6" s="35">
        <f t="shared" si="3"/>
        <v>351.91</v>
      </c>
      <c r="T6" s="35">
        <f t="shared" si="3"/>
        <v>143.19999999999999</v>
      </c>
      <c r="U6" s="35">
        <f t="shared" si="3"/>
        <v>48339</v>
      </c>
      <c r="V6" s="35">
        <f t="shared" si="3"/>
        <v>195.1</v>
      </c>
      <c r="W6" s="35">
        <f t="shared" si="3"/>
        <v>247.77</v>
      </c>
      <c r="X6" s="36">
        <f>IF(X7="",NA(),X7)</f>
        <v>120.35</v>
      </c>
      <c r="Y6" s="36">
        <f t="shared" ref="Y6:AG6" si="4">IF(Y7="",NA(),Y7)</f>
        <v>117.84</v>
      </c>
      <c r="Z6" s="36">
        <f t="shared" si="4"/>
        <v>120.79</v>
      </c>
      <c r="AA6" s="36">
        <f t="shared" si="4"/>
        <v>117.54</v>
      </c>
      <c r="AB6" s="36">
        <f t="shared" si="4"/>
        <v>119.51</v>
      </c>
      <c r="AC6" s="36">
        <f t="shared" si="4"/>
        <v>111.96</v>
      </c>
      <c r="AD6" s="36">
        <f t="shared" si="4"/>
        <v>112.69</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3.91</v>
      </c>
      <c r="AQ6" s="36">
        <f t="shared" si="5"/>
        <v>3.56</v>
      </c>
      <c r="AR6" s="36">
        <f t="shared" si="5"/>
        <v>2.74</v>
      </c>
      <c r="AS6" s="35" t="str">
        <f>IF(AS7="","",IF(AS7="-","【-】","【"&amp;SUBSTITUTE(TEXT(AS7,"#,##0.00"),"-","△")&amp;"】"))</f>
        <v>【1.05】</v>
      </c>
      <c r="AT6" s="36">
        <f>IF(AT7="",NA(),AT7)</f>
        <v>674.71</v>
      </c>
      <c r="AU6" s="36">
        <f t="shared" ref="AU6:BC6" si="6">IF(AU7="",NA(),AU7)</f>
        <v>542.27</v>
      </c>
      <c r="AV6" s="36">
        <f t="shared" si="6"/>
        <v>589.1</v>
      </c>
      <c r="AW6" s="36">
        <f t="shared" si="6"/>
        <v>703.42</v>
      </c>
      <c r="AX6" s="36">
        <f t="shared" si="6"/>
        <v>470.12</v>
      </c>
      <c r="AY6" s="36">
        <f t="shared" si="6"/>
        <v>335.95</v>
      </c>
      <c r="AZ6" s="36">
        <f t="shared" si="6"/>
        <v>346.59</v>
      </c>
      <c r="BA6" s="36">
        <f t="shared" si="6"/>
        <v>377.63</v>
      </c>
      <c r="BB6" s="36">
        <f t="shared" si="6"/>
        <v>357.34</v>
      </c>
      <c r="BC6" s="36">
        <f t="shared" si="6"/>
        <v>366.03</v>
      </c>
      <c r="BD6" s="35" t="str">
        <f>IF(BD7="","",IF(BD7="-","【-】","【"&amp;SUBSTITUTE(TEXT(BD7,"#,##0.00"),"-","△")&amp;"】"))</f>
        <v>【261.93】</v>
      </c>
      <c r="BE6" s="36">
        <f>IF(BE7="",NA(),BE7)</f>
        <v>285.24</v>
      </c>
      <c r="BF6" s="36">
        <f t="shared" ref="BF6:BN6" si="7">IF(BF7="",NA(),BF7)</f>
        <v>377.17</v>
      </c>
      <c r="BG6" s="36">
        <f t="shared" si="7"/>
        <v>391.2</v>
      </c>
      <c r="BH6" s="36">
        <f t="shared" si="7"/>
        <v>395.57</v>
      </c>
      <c r="BI6" s="36">
        <f t="shared" si="7"/>
        <v>428.57</v>
      </c>
      <c r="BJ6" s="36">
        <f t="shared" si="7"/>
        <v>319.82</v>
      </c>
      <c r="BK6" s="36">
        <f t="shared" si="7"/>
        <v>312.02999999999997</v>
      </c>
      <c r="BL6" s="36">
        <f t="shared" si="7"/>
        <v>364.71</v>
      </c>
      <c r="BM6" s="36">
        <f t="shared" si="7"/>
        <v>373.69</v>
      </c>
      <c r="BN6" s="36">
        <f t="shared" si="7"/>
        <v>370.12</v>
      </c>
      <c r="BO6" s="35" t="str">
        <f>IF(BO7="","",IF(BO7="-","【-】","【"&amp;SUBSTITUTE(TEXT(BO7,"#,##0.00"),"-","△")&amp;"】"))</f>
        <v>【270.46】</v>
      </c>
      <c r="BP6" s="36">
        <f>IF(BP7="",NA(),BP7)</f>
        <v>122.38</v>
      </c>
      <c r="BQ6" s="36">
        <f t="shared" ref="BQ6:BY6" si="8">IF(BQ7="",NA(),BQ7)</f>
        <v>120.16</v>
      </c>
      <c r="BR6" s="36">
        <f t="shared" si="8"/>
        <v>124.01</v>
      </c>
      <c r="BS6" s="36">
        <f t="shared" si="8"/>
        <v>119.32</v>
      </c>
      <c r="BT6" s="36">
        <f t="shared" si="8"/>
        <v>121.44</v>
      </c>
      <c r="BU6" s="36">
        <f t="shared" si="8"/>
        <v>105.21</v>
      </c>
      <c r="BV6" s="36">
        <f t="shared" si="8"/>
        <v>105.71</v>
      </c>
      <c r="BW6" s="36">
        <f t="shared" si="8"/>
        <v>100.65</v>
      </c>
      <c r="BX6" s="36">
        <f t="shared" si="8"/>
        <v>99.87</v>
      </c>
      <c r="BY6" s="36">
        <f t="shared" si="8"/>
        <v>100.42</v>
      </c>
      <c r="BZ6" s="35" t="str">
        <f>IF(BZ7="","",IF(BZ7="-","【-】","【"&amp;SUBSTITUTE(TEXT(BZ7,"#,##0.00"),"-","△")&amp;"】"))</f>
        <v>【103.91】</v>
      </c>
      <c r="CA6" s="36">
        <f>IF(CA7="",NA(),CA7)</f>
        <v>120.01</v>
      </c>
      <c r="CB6" s="36">
        <f t="shared" ref="CB6:CJ6" si="9">IF(CB7="",NA(),CB7)</f>
        <v>122.47</v>
      </c>
      <c r="CC6" s="36">
        <f t="shared" si="9"/>
        <v>120.54</v>
      </c>
      <c r="CD6" s="36">
        <f t="shared" si="9"/>
        <v>124.91</v>
      </c>
      <c r="CE6" s="36">
        <f t="shared" si="9"/>
        <v>122.58</v>
      </c>
      <c r="CF6" s="36">
        <f t="shared" si="9"/>
        <v>162.59</v>
      </c>
      <c r="CG6" s="36">
        <f t="shared" si="9"/>
        <v>162.15</v>
      </c>
      <c r="CH6" s="36">
        <f t="shared" si="9"/>
        <v>170.19</v>
      </c>
      <c r="CI6" s="36">
        <f t="shared" si="9"/>
        <v>171.81</v>
      </c>
      <c r="CJ6" s="36">
        <f t="shared" si="9"/>
        <v>171.67</v>
      </c>
      <c r="CK6" s="35" t="str">
        <f>IF(CK7="","",IF(CK7="-","【-】","【"&amp;SUBSTITUTE(TEXT(CK7,"#,##0.00"),"-","△")&amp;"】"))</f>
        <v>【167.11】</v>
      </c>
      <c r="CL6" s="36">
        <f>IF(CL7="",NA(),CL7)</f>
        <v>58.95</v>
      </c>
      <c r="CM6" s="36">
        <f t="shared" ref="CM6:CU6" si="10">IF(CM7="",NA(),CM7)</f>
        <v>57.9</v>
      </c>
      <c r="CN6" s="36">
        <f t="shared" si="10"/>
        <v>57.7</v>
      </c>
      <c r="CO6" s="36">
        <f t="shared" si="10"/>
        <v>58.67</v>
      </c>
      <c r="CP6" s="36">
        <f t="shared" si="10"/>
        <v>57.38</v>
      </c>
      <c r="CQ6" s="36">
        <f t="shared" si="10"/>
        <v>59.17</v>
      </c>
      <c r="CR6" s="36">
        <f t="shared" si="10"/>
        <v>59.34</v>
      </c>
      <c r="CS6" s="36">
        <f t="shared" si="10"/>
        <v>59.01</v>
      </c>
      <c r="CT6" s="36">
        <f t="shared" si="10"/>
        <v>60.03</v>
      </c>
      <c r="CU6" s="36">
        <f t="shared" si="10"/>
        <v>59.74</v>
      </c>
      <c r="CV6" s="35" t="str">
        <f>IF(CV7="","",IF(CV7="-","【-】","【"&amp;SUBSTITUTE(TEXT(CV7,"#,##0.00"),"-","△")&amp;"】"))</f>
        <v>【60.27】</v>
      </c>
      <c r="CW6" s="36">
        <f>IF(CW7="",NA(),CW7)</f>
        <v>87.81</v>
      </c>
      <c r="CX6" s="36">
        <f t="shared" ref="CX6:DF6" si="11">IF(CX7="",NA(),CX7)</f>
        <v>89.23</v>
      </c>
      <c r="CY6" s="36">
        <f t="shared" si="11"/>
        <v>89.75</v>
      </c>
      <c r="CZ6" s="36">
        <f t="shared" si="11"/>
        <v>90.1</v>
      </c>
      <c r="DA6" s="36">
        <f t="shared" si="11"/>
        <v>90.39</v>
      </c>
      <c r="DB6" s="36">
        <f t="shared" si="11"/>
        <v>87.6</v>
      </c>
      <c r="DC6" s="36">
        <f t="shared" si="11"/>
        <v>87.74</v>
      </c>
      <c r="DD6" s="36">
        <f t="shared" si="11"/>
        <v>85.37</v>
      </c>
      <c r="DE6" s="36">
        <f t="shared" si="11"/>
        <v>84.81</v>
      </c>
      <c r="DF6" s="36">
        <f t="shared" si="11"/>
        <v>84.8</v>
      </c>
      <c r="DG6" s="35" t="str">
        <f>IF(DG7="","",IF(DG7="-","【-】","【"&amp;SUBSTITUTE(TEXT(DG7,"#,##0.00"),"-","△")&amp;"】"))</f>
        <v>【89.92】</v>
      </c>
      <c r="DH6" s="36">
        <f>IF(DH7="",NA(),DH7)</f>
        <v>43.61</v>
      </c>
      <c r="DI6" s="36">
        <f t="shared" ref="DI6:DQ6" si="12">IF(DI7="",NA(),DI7)</f>
        <v>42.71</v>
      </c>
      <c r="DJ6" s="36">
        <f t="shared" si="12"/>
        <v>42.48</v>
      </c>
      <c r="DK6" s="36">
        <f t="shared" si="12"/>
        <v>43.71</v>
      </c>
      <c r="DL6" s="36">
        <f t="shared" si="12"/>
        <v>44.07</v>
      </c>
      <c r="DM6" s="36">
        <f t="shared" si="12"/>
        <v>45.25</v>
      </c>
      <c r="DN6" s="36">
        <f t="shared" si="12"/>
        <v>46.27</v>
      </c>
      <c r="DO6" s="36">
        <f t="shared" si="12"/>
        <v>46.9</v>
      </c>
      <c r="DP6" s="36">
        <f t="shared" si="12"/>
        <v>47.28</v>
      </c>
      <c r="DQ6" s="36">
        <f t="shared" si="12"/>
        <v>47.66</v>
      </c>
      <c r="DR6" s="35" t="str">
        <f>IF(DR7="","",IF(DR7="-","【-】","【"&amp;SUBSTITUTE(TEXT(DR7,"#,##0.00"),"-","△")&amp;"】"))</f>
        <v>【48.85】</v>
      </c>
      <c r="DS6" s="36">
        <f>IF(DS7="",NA(),DS7)</f>
        <v>16.66</v>
      </c>
      <c r="DT6" s="36">
        <f t="shared" ref="DT6:EB6" si="13">IF(DT7="",NA(),DT7)</f>
        <v>15.21</v>
      </c>
      <c r="DU6" s="36">
        <f t="shared" si="13"/>
        <v>9.24</v>
      </c>
      <c r="DV6" s="36">
        <f t="shared" si="13"/>
        <v>10.27</v>
      </c>
      <c r="DW6" s="36">
        <f t="shared" si="13"/>
        <v>11.92</v>
      </c>
      <c r="DX6" s="36">
        <f t="shared" si="13"/>
        <v>10.71</v>
      </c>
      <c r="DY6" s="36">
        <f t="shared" si="13"/>
        <v>10.93</v>
      </c>
      <c r="DZ6" s="36">
        <f t="shared" si="13"/>
        <v>12.03</v>
      </c>
      <c r="EA6" s="36">
        <f t="shared" si="13"/>
        <v>12.19</v>
      </c>
      <c r="EB6" s="36">
        <f t="shared" si="13"/>
        <v>15.1</v>
      </c>
      <c r="EC6" s="35" t="str">
        <f>IF(EC7="","",IF(EC7="-","【-】","【"&amp;SUBSTITUTE(TEXT(EC7,"#,##0.00"),"-","△")&amp;"】"))</f>
        <v>【17.80】</v>
      </c>
      <c r="ED6" s="36">
        <f>IF(ED7="",NA(),ED7)</f>
        <v>1.02</v>
      </c>
      <c r="EE6" s="36">
        <f t="shared" ref="EE6:EM6" si="14">IF(EE7="",NA(),EE7)</f>
        <v>1.32</v>
      </c>
      <c r="EF6" s="36">
        <f t="shared" si="14"/>
        <v>1.38</v>
      </c>
      <c r="EG6" s="36">
        <f t="shared" si="14"/>
        <v>0.72</v>
      </c>
      <c r="EH6" s="36">
        <f t="shared" si="14"/>
        <v>0.54</v>
      </c>
      <c r="EI6" s="36">
        <f t="shared" si="14"/>
        <v>0.72</v>
      </c>
      <c r="EJ6" s="36">
        <f t="shared" si="14"/>
        <v>0.71</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152188</v>
      </c>
      <c r="D7" s="38">
        <v>46</v>
      </c>
      <c r="E7" s="38">
        <v>1</v>
      </c>
      <c r="F7" s="38">
        <v>0</v>
      </c>
      <c r="G7" s="38">
        <v>1</v>
      </c>
      <c r="H7" s="38" t="s">
        <v>93</v>
      </c>
      <c r="I7" s="38" t="s">
        <v>94</v>
      </c>
      <c r="J7" s="38" t="s">
        <v>95</v>
      </c>
      <c r="K7" s="38" t="s">
        <v>96</v>
      </c>
      <c r="L7" s="38" t="s">
        <v>97</v>
      </c>
      <c r="M7" s="38" t="s">
        <v>98</v>
      </c>
      <c r="N7" s="39" t="s">
        <v>99</v>
      </c>
      <c r="O7" s="39">
        <v>66.73</v>
      </c>
      <c r="P7" s="39">
        <v>99.53</v>
      </c>
      <c r="Q7" s="39">
        <v>2840</v>
      </c>
      <c r="R7" s="39">
        <v>50392</v>
      </c>
      <c r="S7" s="39">
        <v>351.91</v>
      </c>
      <c r="T7" s="39">
        <v>143.19999999999999</v>
      </c>
      <c r="U7" s="39">
        <v>48339</v>
      </c>
      <c r="V7" s="39">
        <v>195.1</v>
      </c>
      <c r="W7" s="39">
        <v>247.77</v>
      </c>
      <c r="X7" s="39">
        <v>120.35</v>
      </c>
      <c r="Y7" s="39">
        <v>117.84</v>
      </c>
      <c r="Z7" s="39">
        <v>120.79</v>
      </c>
      <c r="AA7" s="39">
        <v>117.54</v>
      </c>
      <c r="AB7" s="39">
        <v>119.51</v>
      </c>
      <c r="AC7" s="39">
        <v>111.96</v>
      </c>
      <c r="AD7" s="39">
        <v>112.69</v>
      </c>
      <c r="AE7" s="39">
        <v>110.95</v>
      </c>
      <c r="AF7" s="39">
        <v>110.68</v>
      </c>
      <c r="AG7" s="39">
        <v>110.66</v>
      </c>
      <c r="AH7" s="39">
        <v>112.83</v>
      </c>
      <c r="AI7" s="39">
        <v>0</v>
      </c>
      <c r="AJ7" s="39">
        <v>0</v>
      </c>
      <c r="AK7" s="39">
        <v>0</v>
      </c>
      <c r="AL7" s="39">
        <v>0</v>
      </c>
      <c r="AM7" s="39">
        <v>0</v>
      </c>
      <c r="AN7" s="39">
        <v>0.41</v>
      </c>
      <c r="AO7" s="39">
        <v>0.54</v>
      </c>
      <c r="AP7" s="39">
        <v>3.91</v>
      </c>
      <c r="AQ7" s="39">
        <v>3.56</v>
      </c>
      <c r="AR7" s="39">
        <v>2.74</v>
      </c>
      <c r="AS7" s="39">
        <v>1.05</v>
      </c>
      <c r="AT7" s="39">
        <v>674.71</v>
      </c>
      <c r="AU7" s="39">
        <v>542.27</v>
      </c>
      <c r="AV7" s="39">
        <v>589.1</v>
      </c>
      <c r="AW7" s="39">
        <v>703.42</v>
      </c>
      <c r="AX7" s="39">
        <v>470.12</v>
      </c>
      <c r="AY7" s="39">
        <v>335.95</v>
      </c>
      <c r="AZ7" s="39">
        <v>346.59</v>
      </c>
      <c r="BA7" s="39">
        <v>377.63</v>
      </c>
      <c r="BB7" s="39">
        <v>357.34</v>
      </c>
      <c r="BC7" s="39">
        <v>366.03</v>
      </c>
      <c r="BD7" s="39">
        <v>261.93</v>
      </c>
      <c r="BE7" s="39">
        <v>285.24</v>
      </c>
      <c r="BF7" s="39">
        <v>377.17</v>
      </c>
      <c r="BG7" s="39">
        <v>391.2</v>
      </c>
      <c r="BH7" s="39">
        <v>395.57</v>
      </c>
      <c r="BI7" s="39">
        <v>428.57</v>
      </c>
      <c r="BJ7" s="39">
        <v>319.82</v>
      </c>
      <c r="BK7" s="39">
        <v>312.02999999999997</v>
      </c>
      <c r="BL7" s="39">
        <v>364.71</v>
      </c>
      <c r="BM7" s="39">
        <v>373.69</v>
      </c>
      <c r="BN7" s="39">
        <v>370.12</v>
      </c>
      <c r="BO7" s="39">
        <v>270.45999999999998</v>
      </c>
      <c r="BP7" s="39">
        <v>122.38</v>
      </c>
      <c r="BQ7" s="39">
        <v>120.16</v>
      </c>
      <c r="BR7" s="39">
        <v>124.01</v>
      </c>
      <c r="BS7" s="39">
        <v>119.32</v>
      </c>
      <c r="BT7" s="39">
        <v>121.44</v>
      </c>
      <c r="BU7" s="39">
        <v>105.21</v>
      </c>
      <c r="BV7" s="39">
        <v>105.71</v>
      </c>
      <c r="BW7" s="39">
        <v>100.65</v>
      </c>
      <c r="BX7" s="39">
        <v>99.87</v>
      </c>
      <c r="BY7" s="39">
        <v>100.42</v>
      </c>
      <c r="BZ7" s="39">
        <v>103.91</v>
      </c>
      <c r="CA7" s="39">
        <v>120.01</v>
      </c>
      <c r="CB7" s="39">
        <v>122.47</v>
      </c>
      <c r="CC7" s="39">
        <v>120.54</v>
      </c>
      <c r="CD7" s="39">
        <v>124.91</v>
      </c>
      <c r="CE7" s="39">
        <v>122.58</v>
      </c>
      <c r="CF7" s="39">
        <v>162.59</v>
      </c>
      <c r="CG7" s="39">
        <v>162.15</v>
      </c>
      <c r="CH7" s="39">
        <v>170.19</v>
      </c>
      <c r="CI7" s="39">
        <v>171.81</v>
      </c>
      <c r="CJ7" s="39">
        <v>171.67</v>
      </c>
      <c r="CK7" s="39">
        <v>167.11</v>
      </c>
      <c r="CL7" s="39">
        <v>58.95</v>
      </c>
      <c r="CM7" s="39">
        <v>57.9</v>
      </c>
      <c r="CN7" s="39">
        <v>57.7</v>
      </c>
      <c r="CO7" s="39">
        <v>58.67</v>
      </c>
      <c r="CP7" s="39">
        <v>57.38</v>
      </c>
      <c r="CQ7" s="39">
        <v>59.17</v>
      </c>
      <c r="CR7" s="39">
        <v>59.34</v>
      </c>
      <c r="CS7" s="39">
        <v>59.01</v>
      </c>
      <c r="CT7" s="39">
        <v>60.03</v>
      </c>
      <c r="CU7" s="39">
        <v>59.74</v>
      </c>
      <c r="CV7" s="39">
        <v>60.27</v>
      </c>
      <c r="CW7" s="39">
        <v>87.81</v>
      </c>
      <c r="CX7" s="39">
        <v>89.23</v>
      </c>
      <c r="CY7" s="39">
        <v>89.75</v>
      </c>
      <c r="CZ7" s="39">
        <v>90.1</v>
      </c>
      <c r="DA7" s="39">
        <v>90.39</v>
      </c>
      <c r="DB7" s="39">
        <v>87.6</v>
      </c>
      <c r="DC7" s="39">
        <v>87.74</v>
      </c>
      <c r="DD7" s="39">
        <v>85.37</v>
      </c>
      <c r="DE7" s="39">
        <v>84.81</v>
      </c>
      <c r="DF7" s="39">
        <v>84.8</v>
      </c>
      <c r="DG7" s="39">
        <v>89.92</v>
      </c>
      <c r="DH7" s="39">
        <v>43.61</v>
      </c>
      <c r="DI7" s="39">
        <v>42.71</v>
      </c>
      <c r="DJ7" s="39">
        <v>42.48</v>
      </c>
      <c r="DK7" s="39">
        <v>43.71</v>
      </c>
      <c r="DL7" s="39">
        <v>44.07</v>
      </c>
      <c r="DM7" s="39">
        <v>45.25</v>
      </c>
      <c r="DN7" s="39">
        <v>46.27</v>
      </c>
      <c r="DO7" s="39">
        <v>46.9</v>
      </c>
      <c r="DP7" s="39">
        <v>47.28</v>
      </c>
      <c r="DQ7" s="39">
        <v>47.66</v>
      </c>
      <c r="DR7" s="39">
        <v>48.85</v>
      </c>
      <c r="DS7" s="39">
        <v>16.66</v>
      </c>
      <c r="DT7" s="39">
        <v>15.21</v>
      </c>
      <c r="DU7" s="39">
        <v>9.24</v>
      </c>
      <c r="DV7" s="39">
        <v>10.27</v>
      </c>
      <c r="DW7" s="39">
        <v>11.92</v>
      </c>
      <c r="DX7" s="39">
        <v>10.71</v>
      </c>
      <c r="DY7" s="39">
        <v>10.93</v>
      </c>
      <c r="DZ7" s="39">
        <v>12.03</v>
      </c>
      <c r="EA7" s="39">
        <v>12.19</v>
      </c>
      <c r="EB7" s="39">
        <v>15.1</v>
      </c>
      <c r="EC7" s="39">
        <v>17.8</v>
      </c>
      <c r="ED7" s="39">
        <v>1.02</v>
      </c>
      <c r="EE7" s="39">
        <v>1.32</v>
      </c>
      <c r="EF7" s="39">
        <v>1.38</v>
      </c>
      <c r="EG7" s="39">
        <v>0.72</v>
      </c>
      <c r="EH7" s="39">
        <v>0.54</v>
      </c>
      <c r="EI7" s="39">
        <v>0.72</v>
      </c>
      <c r="EJ7" s="39">
        <v>0.71</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2020-01-24T07:52:13Z</cp:lastPrinted>
  <dcterms:created xsi:type="dcterms:W3CDTF">2019-12-05T04:14:03Z</dcterms:created>
  <dcterms:modified xsi:type="dcterms:W3CDTF">2021-01-15T05:04:13Z</dcterms:modified>
  <cp:category/>
</cp:coreProperties>
</file>