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Users\Desktop\H30\H30調査・照会\H31.1.28 公営企業に係る経営比較分析表の分析等について\"/>
    </mc:Choice>
  </mc:AlternateContent>
  <workbookProtection workbookAlgorithmName="SHA-512" workbookHashValue="myMUPTqGYZ0bP0u4JIuF/IlMCYAZB+eCPneHtuD2tctBhSepqxFich7x7gR3i5/Ox+YKJthIbia4fK5xZuQNUg==" workbookSaltValue="a6DMvXLpwuLlFLYuCK8Rww==" workbookSpinCount="100000" lockStructure="1"/>
  <bookViews>
    <workbookView xWindow="0" yWindow="0" windowWidth="15345" windowHeight="4830"/>
  </bookViews>
  <sheets>
    <sheet name="法非適用_下水道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AT10" i="4"/>
  <c r="AL10" i="4"/>
  <c r="I10" i="4"/>
  <c r="AL8" i="4"/>
  <c r="P8" i="4"/>
  <c r="I8" i="4"/>
  <c r="C10" i="5" l="1"/>
  <c r="D10" i="5"/>
  <c r="E10" i="5"/>
  <c r="B10" i="5"/>
</calcChain>
</file>

<file path=xl/sharedStrings.xml><?xml version="1.0" encoding="utf-8"?>
<sst xmlns="http://schemas.openxmlformats.org/spreadsheetml/2006/main" count="245" uniqueCount="126">
  <si>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</si>
  <si>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</si>
  <si>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</si>
  <si>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</si>
  <si>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</si>
  <si>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</si>
  <si>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</si>
  <si>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</si>
  <si>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</si>
  <si>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</si>
  <si>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</si>
  <si>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</si>
  <si>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</si>
  <si>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</si>
  <si>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</si>
  <si>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</si>
  <si>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</si>
  <si>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</si>
  <si>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</si>
  <si>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</si>
  <si>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</si>
  <si>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</si>
  <si>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</si>
  <si>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</si>
  <si>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</si>
  <si>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</si>
  <si>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</si>
  <si>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</si>
  <si>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</si>
  <si>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</si>
  <si>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</si>
  <si>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</si>
  <si>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</si>
  <si>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</si>
  <si>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</si>
  <si>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</si>
  <si>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</si>
  <si>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</si>
  <si>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</si>
  <si>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</si>
  <si>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</si>
  <si>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</si>
  <si>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</si>
  <si>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</si>
  <si>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</si>
  <si>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</si>
  <si>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</si>
  <si>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</si>
  <si>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</si>
  <si>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</si>
  <si>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</si>
  <si>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</si>
  <si>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</si>
  <si>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</si>
  <si>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</si>
  <si>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</si>
  <si>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</si>
  <si>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</si>
  <si>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</si>
  <si>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</si>
  <si>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</si>
  <si>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</si>
  <si>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</si>
  <si>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</si>
  <si>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</si>
  <si>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</si>
  <si>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</si>
  <si>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</si>
  <si>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</si>
  <si>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</si>
  <si>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</si>
  <si>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</si>
  <si>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</si>
  <si>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</si>
  <si>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</si>
  <si>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</si>
  <si>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</si>
  <si>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</si>
  <si>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</si>
  <si>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</si>
  <si>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</si>
  <si>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</si>
  <si>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</si>
  <si>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</si>
  <si>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</si>
  <si>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</si>
  <si>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</si>
  <si>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</si>
  <si>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</si>
  <si>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</si>
  <si>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</si>
  <si>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</si>
  <si>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</si>
  <si>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</si>
  <si>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</si>
  <si>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</si>
  <si>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</si>
  <si>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</si>
  <si>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</si>
  <si>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</si>
  <si>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</si>
  <si>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</si>
  <si>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</si>
  <si>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</si>
  <si>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</si>
  <si>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</si>
  <si>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</si>
  <si>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</si>
  <si>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</si>
  <si>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</si>
  <si>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新潟県　五泉市</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</si>
  <si>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</si>
  <si>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</si>
  <si>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</si>
  <si>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</si>
  <si>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</si>
  <si>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</si>
  <si>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</si>
  <si>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</si>
  <si>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</si>
  <si>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</si>
  <si>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</si>
  <si>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</si>
  <si>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管渠等施設については法定耐用年数から見て経過年数が短いこともあり、現時点では老朽化対策は緊急の課題ではありません。
　今後は将来的な老朽化対策のため、ストックマネジメント計画に基づき適切な資産管理を行うことが必要です。</t>
    <rPh sb="1" eb="3">
      <t>カンキョ</t>
    </rPh>
    <rPh sb="3" eb="4">
      <t>トウ</t>
    </rPh>
    <rPh sb="4" eb="6">
      <t>シセツ</t>
    </rPh>
    <rPh sb="11" eb="13">
      <t>ホウテイ</t>
    </rPh>
    <rPh sb="13" eb="15">
      <t>タイヨウ</t>
    </rPh>
    <rPh sb="15" eb="17">
      <t>ネンスウ</t>
    </rPh>
    <rPh sb="19" eb="20">
      <t>ミ</t>
    </rPh>
    <rPh sb="21" eb="23">
      <t>ケイカ</t>
    </rPh>
    <rPh sb="23" eb="25">
      <t>ネンスウ</t>
    </rPh>
    <rPh sb="26" eb="27">
      <t>ミジカ</t>
    </rPh>
    <phoneticPr fontId="4"/>
  </si>
  <si>
    <t>　収益的収支比率は地方債償還金が減少し比率の改善が見込まれますが、経費回収率や汚水処理原価、水洗化率については類似団体の平均値と比較して低い水準で推移しており、下水道経営は厳しい状況となっています。
　今後、投資は抑制されますが、人口減少等による下水道使用料収入の減少が見込まれます。
　したがって、下水道施設の維持管理と計画的な更新を図るため、継続的に効率化・健全化に取り組まなければなりません。
　また、経営状況や資産などを的確に把握するため、平成32年4月に地方公営企業法の全部適用を行う予定です。</t>
    <phoneticPr fontId="4"/>
  </si>
  <si>
    <t>①収益的収支比率
　平成28年度で事業がほぼ完了したことにより企業債は抑制されていますが、料金収入と比較して維持管理費や地方債償還額が大きいことから、収益的収支比率は100％に満たない状況となっています。
④企業債残高対象事業規模比率
　企業債の償還に伴い、企業債残高対事業規模比率は減少傾向にあります。平成28年度で事業がほぼ完了したことにより、比率は類似団体を下回りました。
⑤経営回収率
　平成27年度から類似団体を下回る率となっており、使用料で回収すべき経費を使用料で賄えるよう、今後も接続率の向上と維持管理経費の削減に努めます。
⑥汚水処理原価
　1㎥の汚水を処理するのにかかる費用を算出し、実際の使用水量に応じた1㎥当たりの収益を比較することによって、原価回収の状況が把握できます。類似団体平均値とほぼ同じ推移です。
⑧水洗化率
　下水道接続率は微増していますが、類似団体と比較すると低い状況にあり、投資効果が十分に発揮されていません。水洗化率向上に一層取り組む必要があります。</t>
    <rPh sb="10" eb="12">
      <t>ヘイセイ</t>
    </rPh>
    <rPh sb="14" eb="16">
      <t>ネンド</t>
    </rPh>
    <rPh sb="17" eb="19">
      <t>ジギョウ</t>
    </rPh>
    <rPh sb="22" eb="24">
      <t>カンリョウ</t>
    </rPh>
    <rPh sb="31" eb="33">
      <t>キギョウ</t>
    </rPh>
    <rPh sb="33" eb="34">
      <t>サイ</t>
    </rPh>
    <rPh sb="35" eb="37">
      <t>ヨクセイ</t>
    </rPh>
    <rPh sb="45" eb="47">
      <t>リョウキン</t>
    </rPh>
    <rPh sb="47" eb="49">
      <t>シュウニュウ</t>
    </rPh>
    <rPh sb="50" eb="52">
      <t>ヒカク</t>
    </rPh>
    <rPh sb="54" eb="56">
      <t>イジ</t>
    </rPh>
    <rPh sb="56" eb="59">
      <t>カンリヒ</t>
    </rPh>
    <rPh sb="60" eb="62">
      <t>チホウ</t>
    </rPh>
    <rPh sb="62" eb="63">
      <t>サイ</t>
    </rPh>
    <rPh sb="63" eb="65">
      <t>ショウカン</t>
    </rPh>
    <rPh sb="65" eb="66">
      <t>ガク</t>
    </rPh>
    <rPh sb="67" eb="68">
      <t>オオ</t>
    </rPh>
    <rPh sb="75" eb="78">
      <t>シュウエキテキ</t>
    </rPh>
    <rPh sb="78" eb="80">
      <t>シュウシ</t>
    </rPh>
    <rPh sb="80" eb="82">
      <t>ヒリツ</t>
    </rPh>
    <rPh sb="88" eb="89">
      <t>ミ</t>
    </rPh>
    <rPh sb="92" eb="94">
      <t>ジョウキョウ</t>
    </rPh>
    <rPh sb="104" eb="106">
      <t>キギョウ</t>
    </rPh>
    <rPh sb="106" eb="107">
      <t>サイ</t>
    </rPh>
    <rPh sb="107" eb="109">
      <t>ザンダカ</t>
    </rPh>
    <rPh sb="109" eb="111">
      <t>タイショウ</t>
    </rPh>
    <rPh sb="111" eb="113">
      <t>ジギョウ</t>
    </rPh>
    <rPh sb="113" eb="115">
      <t>キボ</t>
    </rPh>
    <rPh sb="115" eb="117">
      <t>ヒリツ</t>
    </rPh>
    <rPh sb="119" eb="121">
      <t>キギョウ</t>
    </rPh>
    <rPh sb="121" eb="122">
      <t>サイ</t>
    </rPh>
    <rPh sb="123" eb="125">
      <t>ショウカン</t>
    </rPh>
    <rPh sb="126" eb="127">
      <t>トモナ</t>
    </rPh>
    <rPh sb="129" eb="131">
      <t>キギョウ</t>
    </rPh>
    <rPh sb="131" eb="132">
      <t>サイ</t>
    </rPh>
    <rPh sb="132" eb="134">
      <t>ザンダカ</t>
    </rPh>
    <rPh sb="134" eb="135">
      <t>タイ</t>
    </rPh>
    <rPh sb="135" eb="137">
      <t>ジギョウ</t>
    </rPh>
    <rPh sb="137" eb="139">
      <t>キボ</t>
    </rPh>
    <rPh sb="139" eb="141">
      <t>ヒリツ</t>
    </rPh>
    <rPh sb="142" eb="144">
      <t>ゲンショウ</t>
    </rPh>
    <rPh sb="144" eb="146">
      <t>ケイコウ</t>
    </rPh>
    <rPh sb="152" eb="154">
      <t>ヘイセイ</t>
    </rPh>
    <rPh sb="156" eb="158">
      <t>ネンド</t>
    </rPh>
    <rPh sb="159" eb="161">
      <t>ジギョウ</t>
    </rPh>
    <rPh sb="164" eb="166">
      <t>カンリョウ</t>
    </rPh>
    <rPh sb="174" eb="176">
      <t>ヒリツ</t>
    </rPh>
    <rPh sb="177" eb="179">
      <t>ルイジ</t>
    </rPh>
    <rPh sb="179" eb="181">
      <t>ダンタイ</t>
    </rPh>
    <rPh sb="182" eb="184">
      <t>シタマワ</t>
    </rPh>
    <rPh sb="191" eb="193">
      <t>ケイエイ</t>
    </rPh>
    <rPh sb="193" eb="195">
      <t>カイシュウ</t>
    </rPh>
    <rPh sb="195" eb="196">
      <t>リツ</t>
    </rPh>
    <rPh sb="198" eb="200">
      <t>ヘイセイ</t>
    </rPh>
    <rPh sb="202" eb="204">
      <t>ネンド</t>
    </rPh>
    <rPh sb="206" eb="208">
      <t>ルイジ</t>
    </rPh>
    <rPh sb="208" eb="210">
      <t>ダンタイ</t>
    </rPh>
    <rPh sb="211" eb="213">
      <t>シタマワ</t>
    </rPh>
    <rPh sb="214" eb="215">
      <t>リツ</t>
    </rPh>
    <rPh sb="222" eb="225">
      <t>シヨウリョウ</t>
    </rPh>
    <rPh sb="226" eb="228">
      <t>カイシュウ</t>
    </rPh>
    <rPh sb="231" eb="233">
      <t>ケイヒ</t>
    </rPh>
    <rPh sb="234" eb="237">
      <t>シヨウリョウ</t>
    </rPh>
    <rPh sb="238" eb="239">
      <t>マカナ</t>
    </rPh>
    <rPh sb="244" eb="246">
      <t>コンゴ</t>
    </rPh>
    <rPh sb="247" eb="249">
      <t>セツゾク</t>
    </rPh>
    <rPh sb="249" eb="250">
      <t>リツ</t>
    </rPh>
    <rPh sb="251" eb="253">
      <t>コウジョウ</t>
    </rPh>
    <rPh sb="254" eb="256">
      <t>イジ</t>
    </rPh>
    <rPh sb="256" eb="258">
      <t>カンリ</t>
    </rPh>
    <rPh sb="258" eb="260">
      <t>ケイヒ</t>
    </rPh>
    <rPh sb="261" eb="263">
      <t>サクゲン</t>
    </rPh>
    <rPh sb="264" eb="265">
      <t>ツト</t>
    </rPh>
    <rPh sb="271" eb="273">
      <t>オスイ</t>
    </rPh>
    <rPh sb="273" eb="275">
      <t>ショリ</t>
    </rPh>
    <rPh sb="275" eb="277">
      <t>ゲンカ</t>
    </rPh>
    <rPh sb="332" eb="333">
      <t>ハラ</t>
    </rPh>
    <rPh sb="347" eb="349">
      <t>ルイジ</t>
    </rPh>
    <rPh sb="349" eb="351">
      <t>ダンタイ</t>
    </rPh>
    <rPh sb="351" eb="353">
      <t>ヘイキン</t>
    </rPh>
    <rPh sb="353" eb="354">
      <t>アタイ</t>
    </rPh>
    <rPh sb="357" eb="358">
      <t>オナ</t>
    </rPh>
    <rPh sb="359" eb="361">
      <t>スイイ</t>
    </rPh>
    <rPh sb="366" eb="369">
      <t>スイセンカ</t>
    </rPh>
    <rPh sb="369" eb="370">
      <t>リツ</t>
    </rPh>
    <rPh sb="379" eb="381">
      <t>ビゾウ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</si>
</sst>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83E8-4378-85C0-E3DD9599BA3E}"/>
            </c:ext>
          </c:extLst>
        </c:ser>
        <c:dLbls>
          <c:showLegendKey val="0"/>
          <c:showVal val="0"/>
          <c:showCatName val="0"/>
          <c:showSerName val="0"/>
          <c:showPercent val="0"/>
          <c:showBubbleSize val="0"/>
        </c:dLbls>
        <c:gapWidth val="150"/>
        <c:axId val="117303912"/>
        <c:axId val="245159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0.05</c:v>
                </c:pt>
                <c:pt idx="1">
                  <c:v>0.04</c:v>
                </c:pt>
                <c:pt idx="2">
                  <c:v>7.0000000000000007E-2</c:v>
                </c:pt>
                <c:pt idx="3">
                  <c:v>0.09</c:v>
                </c:pt>
                <c:pt idx="4">
                  <c:v>0.09</c:v>
                </c:pt>
              </c:numCache>
            </c:numRef>
          </c:val>
          <c:smooth val="0"/>
          <c:extLst xmlns:c16r2="http://schemas.microsoft.com/office/drawing/2015/06/chart">
            <c:ext xmlns:c16="http://schemas.microsoft.com/office/drawing/2014/chart" uri="{C3380CC4-5D6E-409C-BE32-E72D297353CC}">
              <c16:uniqueId val="{00000001-83E8-4378-85C0-E3DD9599BA3E}"/>
            </c:ext>
          </c:extLst>
        </c:ser>
        <c:dLbls>
          <c:showLegendKey val="0"/>
          <c:showVal val="0"/>
          <c:showCatName val="0"/>
          <c:showSerName val="0"/>
          <c:showPercent val="0"/>
          <c:showBubbleSize val="0"/>
        </c:dLbls>
        <c:marker val="1"/>
        <c:smooth val="0"/>
        <c:axId val="117303912"/>
        <c:axId val="245159936"/>
      </c:lineChart>
      <c:dateAx>
        <c:axId val="117303912"/>
        <c:scaling>
          <c:orientation val="minMax"/>
        </c:scaling>
        <c:delete val="1"/>
        <c:axPos val="b"/>
        <c:numFmt formatCode="ge" sourceLinked="1"/>
        <c:majorTickMark val="none"/>
        <c:minorTickMark val="none"/>
        <c:tickLblPos val="none"/>
        <c:crossAx val="245159936"/>
        <c:crosses val="autoZero"/>
        <c:auto val="1"/>
        <c:lblOffset val="100"/>
        <c:baseTimeUnit val="years"/>
      </c:dateAx>
      <c:valAx>
        <c:axId val="245159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303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A14A-4F7B-B218-7A12C5B44F69}"/>
            </c:ext>
          </c:extLst>
        </c:ser>
        <c:dLbls>
          <c:showLegendKey val="0"/>
          <c:showVal val="0"/>
          <c:showCatName val="0"/>
          <c:showSerName val="0"/>
          <c:showPercent val="0"/>
          <c:showBubbleSize val="0"/>
        </c:dLbls>
        <c:gapWidth val="150"/>
        <c:axId val="245945120"/>
        <c:axId val="245944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43.65</c:v>
                </c:pt>
                <c:pt idx="1">
                  <c:v>43.58</c:v>
                </c:pt>
                <c:pt idx="2">
                  <c:v>41.35</c:v>
                </c:pt>
                <c:pt idx="3">
                  <c:v>42.9</c:v>
                </c:pt>
                <c:pt idx="4">
                  <c:v>43.36</c:v>
                </c:pt>
              </c:numCache>
            </c:numRef>
          </c:val>
          <c:smooth val="0"/>
          <c:extLst xmlns:c16r2="http://schemas.microsoft.com/office/drawing/2015/06/chart">
            <c:ext xmlns:c16="http://schemas.microsoft.com/office/drawing/2014/chart" uri="{C3380CC4-5D6E-409C-BE32-E72D297353CC}">
              <c16:uniqueId val="{00000001-A14A-4F7B-B218-7A12C5B44F69}"/>
            </c:ext>
          </c:extLst>
        </c:ser>
        <c:dLbls>
          <c:showLegendKey val="0"/>
          <c:showVal val="0"/>
          <c:showCatName val="0"/>
          <c:showSerName val="0"/>
          <c:showPercent val="0"/>
          <c:showBubbleSize val="0"/>
        </c:dLbls>
        <c:marker val="1"/>
        <c:smooth val="0"/>
        <c:axId val="245945120"/>
        <c:axId val="245944728"/>
      </c:lineChart>
      <c:dateAx>
        <c:axId val="245945120"/>
        <c:scaling>
          <c:orientation val="minMax"/>
        </c:scaling>
        <c:delete val="1"/>
        <c:axPos val="b"/>
        <c:numFmt formatCode="ge" sourceLinked="1"/>
        <c:majorTickMark val="none"/>
        <c:minorTickMark val="none"/>
        <c:tickLblPos val="none"/>
        <c:crossAx val="245944728"/>
        <c:crosses val="autoZero"/>
        <c:auto val="1"/>
        <c:lblOffset val="100"/>
        <c:baseTimeUnit val="years"/>
      </c:dateAx>
      <c:valAx>
        <c:axId val="245944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5945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63.57</c:v>
                </c:pt>
                <c:pt idx="1">
                  <c:v>63.43</c:v>
                </c:pt>
                <c:pt idx="2">
                  <c:v>65.38</c:v>
                </c:pt>
                <c:pt idx="3">
                  <c:v>66.540000000000006</c:v>
                </c:pt>
                <c:pt idx="4">
                  <c:v>67.260000000000005</c:v>
                </c:pt>
              </c:numCache>
            </c:numRef>
          </c:val>
          <c:extLst xmlns:c16r2="http://schemas.microsoft.com/office/drawing/2015/06/chart">
            <c:ext xmlns:c16="http://schemas.microsoft.com/office/drawing/2014/chart" uri="{C3380CC4-5D6E-409C-BE32-E72D297353CC}">
              <c16:uniqueId val="{00000000-12A7-4071-8B18-EC59AF5A8F64}"/>
            </c:ext>
          </c:extLst>
        </c:ser>
        <c:dLbls>
          <c:showLegendKey val="0"/>
          <c:showVal val="0"/>
          <c:showCatName val="0"/>
          <c:showSerName val="0"/>
          <c:showPercent val="0"/>
          <c:showBubbleSize val="0"/>
        </c:dLbls>
        <c:gapWidth val="150"/>
        <c:axId val="247975264"/>
        <c:axId val="247975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82.2</c:v>
                </c:pt>
                <c:pt idx="1">
                  <c:v>82.35</c:v>
                </c:pt>
                <c:pt idx="2">
                  <c:v>82.9</c:v>
                </c:pt>
                <c:pt idx="3">
                  <c:v>83.5</c:v>
                </c:pt>
                <c:pt idx="4">
                  <c:v>83.06</c:v>
                </c:pt>
              </c:numCache>
            </c:numRef>
          </c:val>
          <c:smooth val="0"/>
          <c:extLst xmlns:c16r2="http://schemas.microsoft.com/office/drawing/2015/06/chart">
            <c:ext xmlns:c16="http://schemas.microsoft.com/office/drawing/2014/chart" uri="{C3380CC4-5D6E-409C-BE32-E72D297353CC}">
              <c16:uniqueId val="{00000001-12A7-4071-8B18-EC59AF5A8F64}"/>
            </c:ext>
          </c:extLst>
        </c:ser>
        <c:dLbls>
          <c:showLegendKey val="0"/>
          <c:showVal val="0"/>
          <c:showCatName val="0"/>
          <c:showSerName val="0"/>
          <c:showPercent val="0"/>
          <c:showBubbleSize val="0"/>
        </c:dLbls>
        <c:marker val="1"/>
        <c:smooth val="0"/>
        <c:axId val="247975264"/>
        <c:axId val="247975656"/>
      </c:lineChart>
      <c:dateAx>
        <c:axId val="247975264"/>
        <c:scaling>
          <c:orientation val="minMax"/>
        </c:scaling>
        <c:delete val="1"/>
        <c:axPos val="b"/>
        <c:numFmt formatCode="ge" sourceLinked="1"/>
        <c:majorTickMark val="none"/>
        <c:minorTickMark val="none"/>
        <c:tickLblPos val="none"/>
        <c:crossAx val="247975656"/>
        <c:crosses val="autoZero"/>
        <c:auto val="1"/>
        <c:lblOffset val="100"/>
        <c:baseTimeUnit val="years"/>
      </c:dateAx>
      <c:valAx>
        <c:axId val="247975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7975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81.599999999999994</c:v>
                </c:pt>
                <c:pt idx="1">
                  <c:v>62.9</c:v>
                </c:pt>
                <c:pt idx="2">
                  <c:v>66.64</c:v>
                </c:pt>
                <c:pt idx="3">
                  <c:v>70.97</c:v>
                </c:pt>
                <c:pt idx="4">
                  <c:v>69.75</c:v>
                </c:pt>
              </c:numCache>
            </c:numRef>
          </c:val>
          <c:extLst xmlns:c16r2="http://schemas.microsoft.com/office/drawing/2015/06/chart">
            <c:ext xmlns:c16="http://schemas.microsoft.com/office/drawing/2014/chart" uri="{C3380CC4-5D6E-409C-BE32-E72D297353CC}">
              <c16:uniqueId val="{00000000-D0DD-4047-9795-77E998BDEA2C}"/>
            </c:ext>
          </c:extLst>
        </c:ser>
        <c:dLbls>
          <c:showLegendKey val="0"/>
          <c:showVal val="0"/>
          <c:showCatName val="0"/>
          <c:showSerName val="0"/>
          <c:showPercent val="0"/>
          <c:showBubbleSize val="0"/>
        </c:dLbls>
        <c:gapWidth val="150"/>
        <c:axId val="117194592"/>
        <c:axId val="246218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0DD-4047-9795-77E998BDEA2C}"/>
            </c:ext>
          </c:extLst>
        </c:ser>
        <c:dLbls>
          <c:showLegendKey val="0"/>
          <c:showVal val="0"/>
          <c:showCatName val="0"/>
          <c:showSerName val="0"/>
          <c:showPercent val="0"/>
          <c:showBubbleSize val="0"/>
        </c:dLbls>
        <c:marker val="1"/>
        <c:smooth val="0"/>
        <c:axId val="117194592"/>
        <c:axId val="246218608"/>
      </c:lineChart>
      <c:dateAx>
        <c:axId val="117194592"/>
        <c:scaling>
          <c:orientation val="minMax"/>
        </c:scaling>
        <c:delete val="1"/>
        <c:axPos val="b"/>
        <c:numFmt formatCode="ge" sourceLinked="1"/>
        <c:majorTickMark val="none"/>
        <c:minorTickMark val="none"/>
        <c:tickLblPos val="none"/>
        <c:crossAx val="246218608"/>
        <c:crosses val="autoZero"/>
        <c:auto val="1"/>
        <c:lblOffset val="100"/>
        <c:baseTimeUnit val="years"/>
      </c:dateAx>
      <c:valAx>
        <c:axId val="246218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194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AAD-4B95-9C1A-D963258A9027}"/>
            </c:ext>
          </c:extLst>
        </c:ser>
        <c:dLbls>
          <c:showLegendKey val="0"/>
          <c:showVal val="0"/>
          <c:showCatName val="0"/>
          <c:showSerName val="0"/>
          <c:showPercent val="0"/>
          <c:showBubbleSize val="0"/>
        </c:dLbls>
        <c:gapWidth val="150"/>
        <c:axId val="179801528"/>
        <c:axId val="181292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AAD-4B95-9C1A-D963258A9027}"/>
            </c:ext>
          </c:extLst>
        </c:ser>
        <c:dLbls>
          <c:showLegendKey val="0"/>
          <c:showVal val="0"/>
          <c:showCatName val="0"/>
          <c:showSerName val="0"/>
          <c:showPercent val="0"/>
          <c:showBubbleSize val="0"/>
        </c:dLbls>
        <c:marker val="1"/>
        <c:smooth val="0"/>
        <c:axId val="179801528"/>
        <c:axId val="181292104"/>
      </c:lineChart>
      <c:dateAx>
        <c:axId val="179801528"/>
        <c:scaling>
          <c:orientation val="minMax"/>
        </c:scaling>
        <c:delete val="1"/>
        <c:axPos val="b"/>
        <c:numFmt formatCode="ge" sourceLinked="1"/>
        <c:majorTickMark val="none"/>
        <c:minorTickMark val="none"/>
        <c:tickLblPos val="none"/>
        <c:crossAx val="181292104"/>
        <c:crosses val="autoZero"/>
        <c:auto val="1"/>
        <c:lblOffset val="100"/>
        <c:baseTimeUnit val="years"/>
      </c:dateAx>
      <c:valAx>
        <c:axId val="181292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9801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962-4552-9475-27BAB187FE97}"/>
            </c:ext>
          </c:extLst>
        </c:ser>
        <c:dLbls>
          <c:showLegendKey val="0"/>
          <c:showVal val="0"/>
          <c:showCatName val="0"/>
          <c:showSerName val="0"/>
          <c:showPercent val="0"/>
          <c:showBubbleSize val="0"/>
        </c:dLbls>
        <c:gapWidth val="150"/>
        <c:axId val="245945512"/>
        <c:axId val="245945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962-4552-9475-27BAB187FE97}"/>
            </c:ext>
          </c:extLst>
        </c:ser>
        <c:dLbls>
          <c:showLegendKey val="0"/>
          <c:showVal val="0"/>
          <c:showCatName val="0"/>
          <c:showSerName val="0"/>
          <c:showPercent val="0"/>
          <c:showBubbleSize val="0"/>
        </c:dLbls>
        <c:marker val="1"/>
        <c:smooth val="0"/>
        <c:axId val="245945512"/>
        <c:axId val="245945904"/>
      </c:lineChart>
      <c:dateAx>
        <c:axId val="245945512"/>
        <c:scaling>
          <c:orientation val="minMax"/>
        </c:scaling>
        <c:delete val="1"/>
        <c:axPos val="b"/>
        <c:numFmt formatCode="ge" sourceLinked="1"/>
        <c:majorTickMark val="none"/>
        <c:minorTickMark val="none"/>
        <c:tickLblPos val="none"/>
        <c:crossAx val="245945904"/>
        <c:crosses val="autoZero"/>
        <c:auto val="1"/>
        <c:lblOffset val="100"/>
        <c:baseTimeUnit val="years"/>
      </c:dateAx>
      <c:valAx>
        <c:axId val="245945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5945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85F-4867-A9C6-A56265DA897E}"/>
            </c:ext>
          </c:extLst>
        </c:ser>
        <c:dLbls>
          <c:showLegendKey val="0"/>
          <c:showVal val="0"/>
          <c:showCatName val="0"/>
          <c:showSerName val="0"/>
          <c:showPercent val="0"/>
          <c:showBubbleSize val="0"/>
        </c:dLbls>
        <c:gapWidth val="150"/>
        <c:axId val="247482712"/>
        <c:axId val="247483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85F-4867-A9C6-A56265DA897E}"/>
            </c:ext>
          </c:extLst>
        </c:ser>
        <c:dLbls>
          <c:showLegendKey val="0"/>
          <c:showVal val="0"/>
          <c:showCatName val="0"/>
          <c:showSerName val="0"/>
          <c:showPercent val="0"/>
          <c:showBubbleSize val="0"/>
        </c:dLbls>
        <c:marker val="1"/>
        <c:smooth val="0"/>
        <c:axId val="247482712"/>
        <c:axId val="247483104"/>
      </c:lineChart>
      <c:dateAx>
        <c:axId val="247482712"/>
        <c:scaling>
          <c:orientation val="minMax"/>
        </c:scaling>
        <c:delete val="1"/>
        <c:axPos val="b"/>
        <c:numFmt formatCode="ge" sourceLinked="1"/>
        <c:majorTickMark val="none"/>
        <c:minorTickMark val="none"/>
        <c:tickLblPos val="none"/>
        <c:crossAx val="247483104"/>
        <c:crosses val="autoZero"/>
        <c:auto val="1"/>
        <c:lblOffset val="100"/>
        <c:baseTimeUnit val="years"/>
      </c:dateAx>
      <c:valAx>
        <c:axId val="247483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7482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3F4-4652-9B51-9B48EE423CDD}"/>
            </c:ext>
          </c:extLst>
        </c:ser>
        <c:dLbls>
          <c:showLegendKey val="0"/>
          <c:showVal val="0"/>
          <c:showCatName val="0"/>
          <c:showSerName val="0"/>
          <c:showPercent val="0"/>
          <c:showBubbleSize val="0"/>
        </c:dLbls>
        <c:gapWidth val="150"/>
        <c:axId val="247484280"/>
        <c:axId val="247484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3F4-4652-9B51-9B48EE423CDD}"/>
            </c:ext>
          </c:extLst>
        </c:ser>
        <c:dLbls>
          <c:showLegendKey val="0"/>
          <c:showVal val="0"/>
          <c:showCatName val="0"/>
          <c:showSerName val="0"/>
          <c:showPercent val="0"/>
          <c:showBubbleSize val="0"/>
        </c:dLbls>
        <c:marker val="1"/>
        <c:smooth val="0"/>
        <c:axId val="247484280"/>
        <c:axId val="247484672"/>
      </c:lineChart>
      <c:dateAx>
        <c:axId val="247484280"/>
        <c:scaling>
          <c:orientation val="minMax"/>
        </c:scaling>
        <c:delete val="1"/>
        <c:axPos val="b"/>
        <c:numFmt formatCode="ge" sourceLinked="1"/>
        <c:majorTickMark val="none"/>
        <c:minorTickMark val="none"/>
        <c:tickLblPos val="none"/>
        <c:crossAx val="247484672"/>
        <c:crosses val="autoZero"/>
        <c:auto val="1"/>
        <c:lblOffset val="100"/>
        <c:baseTimeUnit val="years"/>
      </c:dateAx>
      <c:valAx>
        <c:axId val="247484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7484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2956.7</c:v>
                </c:pt>
                <c:pt idx="1">
                  <c:v>3041.38</c:v>
                </c:pt>
                <c:pt idx="2">
                  <c:v>3494.9</c:v>
                </c:pt>
                <c:pt idx="3">
                  <c:v>1391.02</c:v>
                </c:pt>
                <c:pt idx="4">
                  <c:v>988.52</c:v>
                </c:pt>
              </c:numCache>
            </c:numRef>
          </c:val>
          <c:extLst xmlns:c16r2="http://schemas.microsoft.com/office/drawing/2015/06/chart">
            <c:ext xmlns:c16="http://schemas.microsoft.com/office/drawing/2014/chart" uri="{C3380CC4-5D6E-409C-BE32-E72D297353CC}">
              <c16:uniqueId val="{00000000-03BB-4353-AE58-14A2E7373874}"/>
            </c:ext>
          </c:extLst>
        </c:ser>
        <c:dLbls>
          <c:showLegendKey val="0"/>
          <c:showVal val="0"/>
          <c:showCatName val="0"/>
          <c:showSerName val="0"/>
          <c:showPercent val="0"/>
          <c:showBubbleSize val="0"/>
        </c:dLbls>
        <c:gapWidth val="150"/>
        <c:axId val="247485848"/>
        <c:axId val="247175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1569.13</c:v>
                </c:pt>
                <c:pt idx="1">
                  <c:v>1436</c:v>
                </c:pt>
                <c:pt idx="2">
                  <c:v>1434.89</c:v>
                </c:pt>
                <c:pt idx="3">
                  <c:v>1298.9100000000001</c:v>
                </c:pt>
                <c:pt idx="4">
                  <c:v>1243.71</c:v>
                </c:pt>
              </c:numCache>
            </c:numRef>
          </c:val>
          <c:smooth val="0"/>
          <c:extLst xmlns:c16r2="http://schemas.microsoft.com/office/drawing/2015/06/chart">
            <c:ext xmlns:c16="http://schemas.microsoft.com/office/drawing/2014/chart" uri="{C3380CC4-5D6E-409C-BE32-E72D297353CC}">
              <c16:uniqueId val="{00000001-03BB-4353-AE58-14A2E7373874}"/>
            </c:ext>
          </c:extLst>
        </c:ser>
        <c:dLbls>
          <c:showLegendKey val="0"/>
          <c:showVal val="0"/>
          <c:showCatName val="0"/>
          <c:showSerName val="0"/>
          <c:showPercent val="0"/>
          <c:showBubbleSize val="0"/>
        </c:dLbls>
        <c:marker val="1"/>
        <c:smooth val="0"/>
        <c:axId val="247485848"/>
        <c:axId val="247175600"/>
      </c:lineChart>
      <c:dateAx>
        <c:axId val="247485848"/>
        <c:scaling>
          <c:orientation val="minMax"/>
        </c:scaling>
        <c:delete val="1"/>
        <c:axPos val="b"/>
        <c:numFmt formatCode="ge" sourceLinked="1"/>
        <c:majorTickMark val="none"/>
        <c:minorTickMark val="none"/>
        <c:tickLblPos val="none"/>
        <c:crossAx val="247175600"/>
        <c:crosses val="autoZero"/>
        <c:auto val="1"/>
        <c:lblOffset val="100"/>
        <c:baseTimeUnit val="years"/>
      </c:dateAx>
      <c:valAx>
        <c:axId val="247175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7485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66.760000000000005</c:v>
                </c:pt>
                <c:pt idx="1">
                  <c:v>67.69</c:v>
                </c:pt>
                <c:pt idx="2">
                  <c:v>65.69</c:v>
                </c:pt>
                <c:pt idx="3">
                  <c:v>67.03</c:v>
                </c:pt>
                <c:pt idx="4">
                  <c:v>68.8</c:v>
                </c:pt>
              </c:numCache>
            </c:numRef>
          </c:val>
          <c:extLst xmlns:c16r2="http://schemas.microsoft.com/office/drawing/2015/06/chart">
            <c:ext xmlns:c16="http://schemas.microsoft.com/office/drawing/2014/chart" uri="{C3380CC4-5D6E-409C-BE32-E72D297353CC}">
              <c16:uniqueId val="{00000000-CE5F-4DB1-9D0D-4A4EB7C4AC24}"/>
            </c:ext>
          </c:extLst>
        </c:ser>
        <c:dLbls>
          <c:showLegendKey val="0"/>
          <c:showVal val="0"/>
          <c:showCatName val="0"/>
          <c:showSerName val="0"/>
          <c:showPercent val="0"/>
          <c:showBubbleSize val="0"/>
        </c:dLbls>
        <c:gapWidth val="150"/>
        <c:axId val="247482320"/>
        <c:axId val="247176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64.63</c:v>
                </c:pt>
                <c:pt idx="1">
                  <c:v>66.56</c:v>
                </c:pt>
                <c:pt idx="2">
                  <c:v>66.22</c:v>
                </c:pt>
                <c:pt idx="3">
                  <c:v>69.87</c:v>
                </c:pt>
                <c:pt idx="4">
                  <c:v>74.3</c:v>
                </c:pt>
              </c:numCache>
            </c:numRef>
          </c:val>
          <c:smooth val="0"/>
          <c:extLst xmlns:c16r2="http://schemas.microsoft.com/office/drawing/2015/06/chart">
            <c:ext xmlns:c16="http://schemas.microsoft.com/office/drawing/2014/chart" uri="{C3380CC4-5D6E-409C-BE32-E72D297353CC}">
              <c16:uniqueId val="{00000001-CE5F-4DB1-9D0D-4A4EB7C4AC24}"/>
            </c:ext>
          </c:extLst>
        </c:ser>
        <c:dLbls>
          <c:showLegendKey val="0"/>
          <c:showVal val="0"/>
          <c:showCatName val="0"/>
          <c:showSerName val="0"/>
          <c:showPercent val="0"/>
          <c:showBubbleSize val="0"/>
        </c:dLbls>
        <c:marker val="1"/>
        <c:smooth val="0"/>
        <c:axId val="247482320"/>
        <c:axId val="247176776"/>
      </c:lineChart>
      <c:dateAx>
        <c:axId val="247482320"/>
        <c:scaling>
          <c:orientation val="minMax"/>
        </c:scaling>
        <c:delete val="1"/>
        <c:axPos val="b"/>
        <c:numFmt formatCode="ge" sourceLinked="1"/>
        <c:majorTickMark val="none"/>
        <c:minorTickMark val="none"/>
        <c:tickLblPos val="none"/>
        <c:crossAx val="247176776"/>
        <c:crosses val="autoZero"/>
        <c:auto val="1"/>
        <c:lblOffset val="100"/>
        <c:baseTimeUnit val="years"/>
      </c:dateAx>
      <c:valAx>
        <c:axId val="247176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7482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226.53</c:v>
                </c:pt>
                <c:pt idx="1">
                  <c:v>229.43</c:v>
                </c:pt>
                <c:pt idx="2">
                  <c:v>237.25</c:v>
                </c:pt>
                <c:pt idx="3">
                  <c:v>230.24</c:v>
                </c:pt>
                <c:pt idx="4">
                  <c:v>222.87</c:v>
                </c:pt>
              </c:numCache>
            </c:numRef>
          </c:val>
          <c:extLst xmlns:c16r2="http://schemas.microsoft.com/office/drawing/2015/06/chart">
            <c:ext xmlns:c16="http://schemas.microsoft.com/office/drawing/2014/chart" uri="{C3380CC4-5D6E-409C-BE32-E72D297353CC}">
              <c16:uniqueId val="{00000000-CE9F-436A-BBCD-7E6259002917}"/>
            </c:ext>
          </c:extLst>
        </c:ser>
        <c:dLbls>
          <c:showLegendKey val="0"/>
          <c:showVal val="0"/>
          <c:showCatName val="0"/>
          <c:showSerName val="0"/>
          <c:showPercent val="0"/>
          <c:showBubbleSize val="0"/>
        </c:dLbls>
        <c:gapWidth val="150"/>
        <c:axId val="247177952"/>
        <c:axId val="247178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245.75</c:v>
                </c:pt>
                <c:pt idx="1">
                  <c:v>244.29</c:v>
                </c:pt>
                <c:pt idx="2">
                  <c:v>246.72</c:v>
                </c:pt>
                <c:pt idx="3">
                  <c:v>234.96</c:v>
                </c:pt>
                <c:pt idx="4">
                  <c:v>221.81</c:v>
                </c:pt>
              </c:numCache>
            </c:numRef>
          </c:val>
          <c:smooth val="0"/>
          <c:extLst xmlns:c16r2="http://schemas.microsoft.com/office/drawing/2015/06/chart">
            <c:ext xmlns:c16="http://schemas.microsoft.com/office/drawing/2014/chart" uri="{C3380CC4-5D6E-409C-BE32-E72D297353CC}">
              <c16:uniqueId val="{00000001-CE9F-436A-BBCD-7E6259002917}"/>
            </c:ext>
          </c:extLst>
        </c:ser>
        <c:dLbls>
          <c:showLegendKey val="0"/>
          <c:showVal val="0"/>
          <c:showCatName val="0"/>
          <c:showSerName val="0"/>
          <c:showPercent val="0"/>
          <c:showBubbleSize val="0"/>
        </c:dLbls>
        <c:marker val="1"/>
        <c:smooth val="0"/>
        <c:axId val="247177952"/>
        <c:axId val="247178344"/>
      </c:lineChart>
      <c:dateAx>
        <c:axId val="247177952"/>
        <c:scaling>
          <c:orientation val="minMax"/>
        </c:scaling>
        <c:delete val="1"/>
        <c:axPos val="b"/>
        <c:numFmt formatCode="ge" sourceLinked="1"/>
        <c:majorTickMark val="none"/>
        <c:minorTickMark val="none"/>
        <c:tickLblPos val="none"/>
        <c:crossAx val="247178344"/>
        <c:crosses val="autoZero"/>
        <c:auto val="1"/>
        <c:lblOffset val="100"/>
        <c:baseTimeUnit val="years"/>
      </c:dateAx>
      <c:valAx>
        <c:axId val="247178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7177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【1,225.44】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【215.23】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V17" zoomScale="80" zoomScaleNormal="8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新潟県　五泉市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特定環境保全公共下水道</v>
      </c>
      <c r="Q8" s="47"/>
      <c r="R8" s="47"/>
      <c r="S8" s="47"/>
      <c r="T8" s="47"/>
      <c r="U8" s="47"/>
      <c r="V8" s="47"/>
      <c r="W8" s="47" t="str">
        <f>データ!L6</f>
        <v>D2</v>
      </c>
      <c r="X8" s="47"/>
      <c r="Y8" s="47"/>
      <c r="Z8" s="47"/>
      <c r="AA8" s="47"/>
      <c r="AB8" s="47"/>
      <c r="AC8" s="47"/>
      <c r="AD8" s="48" t="str">
        <f>データ!$M$6</f>
        <v>非設置</v>
      </c>
      <c r="AE8" s="48"/>
      <c r="AF8" s="48"/>
      <c r="AG8" s="48"/>
      <c r="AH8" s="48"/>
      <c r="AI8" s="48"/>
      <c r="AJ8" s="48"/>
      <c r="AK8" s="3"/>
      <c r="AL8" s="49">
        <f>データ!S6</f>
        <v>51292</v>
      </c>
      <c r="AM8" s="49"/>
      <c r="AN8" s="49"/>
      <c r="AO8" s="49"/>
      <c r="AP8" s="49"/>
      <c r="AQ8" s="49"/>
      <c r="AR8" s="49"/>
      <c r="AS8" s="49"/>
      <c r="AT8" s="44">
        <f>データ!T6</f>
        <v>351.91</v>
      </c>
      <c r="AU8" s="44"/>
      <c r="AV8" s="44"/>
      <c r="AW8" s="44"/>
      <c r="AX8" s="44"/>
      <c r="AY8" s="44"/>
      <c r="AZ8" s="44"/>
      <c r="BA8" s="44"/>
      <c r="BB8" s="44">
        <f>データ!U6</f>
        <v>145.75</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2.5299999999999998</v>
      </c>
      <c r="Q10" s="44"/>
      <c r="R10" s="44"/>
      <c r="S10" s="44"/>
      <c r="T10" s="44"/>
      <c r="U10" s="44"/>
      <c r="V10" s="44"/>
      <c r="W10" s="44">
        <f>データ!Q6</f>
        <v>93</v>
      </c>
      <c r="X10" s="44"/>
      <c r="Y10" s="44"/>
      <c r="Z10" s="44"/>
      <c r="AA10" s="44"/>
      <c r="AB10" s="44"/>
      <c r="AC10" s="44"/>
      <c r="AD10" s="49">
        <f>データ!R6</f>
        <v>2800</v>
      </c>
      <c r="AE10" s="49"/>
      <c r="AF10" s="49"/>
      <c r="AG10" s="49"/>
      <c r="AH10" s="49"/>
      <c r="AI10" s="49"/>
      <c r="AJ10" s="49"/>
      <c r="AK10" s="2"/>
      <c r="AL10" s="49">
        <f>データ!V6</f>
        <v>1289</v>
      </c>
      <c r="AM10" s="49"/>
      <c r="AN10" s="49"/>
      <c r="AO10" s="49"/>
      <c r="AP10" s="49"/>
      <c r="AQ10" s="49"/>
      <c r="AR10" s="49"/>
      <c r="AS10" s="49"/>
      <c r="AT10" s="44">
        <f>データ!W6</f>
        <v>0.56000000000000005</v>
      </c>
      <c r="AU10" s="44"/>
      <c r="AV10" s="44"/>
      <c r="AW10" s="44"/>
      <c r="AX10" s="44"/>
      <c r="AY10" s="44"/>
      <c r="AZ10" s="44"/>
      <c r="BA10" s="44"/>
      <c r="BB10" s="44">
        <f>データ!X6</f>
        <v>2301.79</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125</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123</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124</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56</v>
      </c>
      <c r="H86" s="25" t="str">
        <f>データ!BP6</f>
        <v>【1,225.44】</v>
      </c>
      <c r="I86" s="25" t="str">
        <f>データ!CA6</f>
        <v>【75.58】</v>
      </c>
      <c r="J86" s="25" t="str">
        <f>データ!CL6</f>
        <v>【215.23】</v>
      </c>
      <c r="K86" s="25" t="str">
        <f>データ!CW6</f>
        <v>【42.66】</v>
      </c>
      <c r="L86" s="25" t="str">
        <f>データ!DH6</f>
        <v>【82.67】</v>
      </c>
      <c r="M86" s="25" t="s">
        <v>55</v>
      </c>
      <c r="N86" s="25" t="s">
        <v>55</v>
      </c>
      <c r="O86" s="25" t="str">
        <f>データ!EO6</f>
        <v>【0.10】</v>
      </c>
    </row>
  </sheetData>
  <sheetProtection algorithmName="SHA-512" hashValue="uGgudWsJg0QwTkxO7BUvGE7xflN2fRJzWLS91CyhfkHEryykVSiZV13txLONTjcMjKTk/U/+T4gxvsgoWt2aqQ==" saltValue="oZKbkzKhHA+Bar1PbpWZ5g=="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152188</v>
      </c>
      <c r="D6" s="32">
        <f t="shared" si="3"/>
        <v>47</v>
      </c>
      <c r="E6" s="32">
        <f t="shared" si="3"/>
        <v>17</v>
      </c>
      <c r="F6" s="32">
        <f t="shared" si="3"/>
        <v>4</v>
      </c>
      <c r="G6" s="32">
        <f t="shared" si="3"/>
        <v>0</v>
      </c>
      <c r="H6" s="32" t="str">
        <f t="shared" si="3"/>
        <v>新潟県　五泉市</v>
      </c>
      <c r="I6" s="32" t="str">
        <f t="shared" si="3"/>
        <v>法非適用</v>
      </c>
      <c r="J6" s="32" t="str">
        <f t="shared" si="3"/>
        <v>下水道事業</v>
      </c>
      <c r="K6" s="32" t="str">
        <f t="shared" si="3"/>
        <v>特定環境保全公共下水道</v>
      </c>
      <c r="L6" s="32" t="str">
        <f t="shared" si="3"/>
        <v>D2</v>
      </c>
      <c r="M6" s="32" t="str">
        <f t="shared" si="3"/>
        <v>非設置</v>
      </c>
      <c r="N6" s="33" t="str">
        <f t="shared" si="3"/>
        <v>-</v>
      </c>
      <c r="O6" s="33" t="str">
        <f t="shared" si="3"/>
        <v>該当数値なし</v>
      </c>
      <c r="P6" s="33">
        <f t="shared" si="3"/>
        <v>2.5299999999999998</v>
      </c>
      <c r="Q6" s="33">
        <f t="shared" si="3"/>
        <v>93</v>
      </c>
      <c r="R6" s="33">
        <f t="shared" si="3"/>
        <v>2800</v>
      </c>
      <c r="S6" s="33">
        <f t="shared" si="3"/>
        <v>51292</v>
      </c>
      <c r="T6" s="33">
        <f t="shared" si="3"/>
        <v>351.91</v>
      </c>
      <c r="U6" s="33">
        <f t="shared" si="3"/>
        <v>145.75</v>
      </c>
      <c r="V6" s="33">
        <f t="shared" si="3"/>
        <v>1289</v>
      </c>
      <c r="W6" s="33">
        <f t="shared" si="3"/>
        <v>0.56000000000000005</v>
      </c>
      <c r="X6" s="33">
        <f t="shared" si="3"/>
        <v>2301.79</v>
      </c>
      <c r="Y6" s="34">
        <f>IF(Y7="",NA(),Y7)</f>
        <v>81.599999999999994</v>
      </c>
      <c r="Z6" s="34">
        <f t="shared" ref="Z6:AH6" si="4">IF(Z7="",NA(),Z7)</f>
        <v>62.9</v>
      </c>
      <c r="AA6" s="34">
        <f t="shared" si="4"/>
        <v>66.64</v>
      </c>
      <c r="AB6" s="34">
        <f t="shared" si="4"/>
        <v>70.97</v>
      </c>
      <c r="AC6" s="34">
        <f t="shared" si="4"/>
        <v>69.75</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2956.7</v>
      </c>
      <c r="BG6" s="34">
        <f t="shared" ref="BG6:BO6" si="7">IF(BG7="",NA(),BG7)</f>
        <v>3041.38</v>
      </c>
      <c r="BH6" s="34">
        <f t="shared" si="7"/>
        <v>3494.9</v>
      </c>
      <c r="BI6" s="34">
        <f t="shared" si="7"/>
        <v>1391.02</v>
      </c>
      <c r="BJ6" s="34">
        <f t="shared" si="7"/>
        <v>988.52</v>
      </c>
      <c r="BK6" s="34">
        <f t="shared" si="7"/>
        <v>1569.13</v>
      </c>
      <c r="BL6" s="34">
        <f t="shared" si="7"/>
        <v>1436</v>
      </c>
      <c r="BM6" s="34">
        <f t="shared" si="7"/>
        <v>1434.89</v>
      </c>
      <c r="BN6" s="34">
        <f t="shared" si="7"/>
        <v>1298.9100000000001</v>
      </c>
      <c r="BO6" s="34">
        <f t="shared" si="7"/>
        <v>1243.71</v>
      </c>
      <c r="BP6" s="33" t="str">
        <f>IF(BP7="","",IF(BP7="-","【-】","【"&amp;SUBSTITUTE(TEXT(BP7,"#,##0.00"),"-","△")&amp;"】"))</f>
        <v>【1,225.44】</v>
      </c>
      <c r="BQ6" s="34">
        <f>IF(BQ7="",NA(),BQ7)</f>
        <v>66.760000000000005</v>
      </c>
      <c r="BR6" s="34">
        <f t="shared" ref="BR6:BZ6" si="8">IF(BR7="",NA(),BR7)</f>
        <v>67.69</v>
      </c>
      <c r="BS6" s="34">
        <f t="shared" si="8"/>
        <v>65.69</v>
      </c>
      <c r="BT6" s="34">
        <f t="shared" si="8"/>
        <v>67.03</v>
      </c>
      <c r="BU6" s="34">
        <f t="shared" si="8"/>
        <v>68.8</v>
      </c>
      <c r="BV6" s="34">
        <f t="shared" si="8"/>
        <v>64.63</v>
      </c>
      <c r="BW6" s="34">
        <f t="shared" si="8"/>
        <v>66.56</v>
      </c>
      <c r="BX6" s="34">
        <f t="shared" si="8"/>
        <v>66.22</v>
      </c>
      <c r="BY6" s="34">
        <f t="shared" si="8"/>
        <v>69.87</v>
      </c>
      <c r="BZ6" s="34">
        <f t="shared" si="8"/>
        <v>74.3</v>
      </c>
      <c r="CA6" s="33" t="str">
        <f>IF(CA7="","",IF(CA7="-","【-】","【"&amp;SUBSTITUTE(TEXT(CA7,"#,##0.00"),"-","△")&amp;"】"))</f>
        <v>【75.58】</v>
      </c>
      <c r="CB6" s="34">
        <f>IF(CB7="",NA(),CB7)</f>
        <v>226.53</v>
      </c>
      <c r="CC6" s="34">
        <f t="shared" ref="CC6:CK6" si="9">IF(CC7="",NA(),CC7)</f>
        <v>229.43</v>
      </c>
      <c r="CD6" s="34">
        <f t="shared" si="9"/>
        <v>237.25</v>
      </c>
      <c r="CE6" s="34">
        <f t="shared" si="9"/>
        <v>230.24</v>
      </c>
      <c r="CF6" s="34">
        <f t="shared" si="9"/>
        <v>222.87</v>
      </c>
      <c r="CG6" s="34">
        <f t="shared" si="9"/>
        <v>245.75</v>
      </c>
      <c r="CH6" s="34">
        <f t="shared" si="9"/>
        <v>244.29</v>
      </c>
      <c r="CI6" s="34">
        <f t="shared" si="9"/>
        <v>246.72</v>
      </c>
      <c r="CJ6" s="34">
        <f t="shared" si="9"/>
        <v>234.96</v>
      </c>
      <c r="CK6" s="34">
        <f t="shared" si="9"/>
        <v>221.81</v>
      </c>
      <c r="CL6" s="33" t="str">
        <f>IF(CL7="","",IF(CL7="-","【-】","【"&amp;SUBSTITUTE(TEXT(CL7,"#,##0.00"),"-","△")&amp;"】"))</f>
        <v>【215.23】</v>
      </c>
      <c r="CM6" s="34" t="str">
        <f>IF(CM7="",NA(),CM7)</f>
        <v>-</v>
      </c>
      <c r="CN6" s="34" t="str">
        <f t="shared" ref="CN6:CV6" si="10">IF(CN7="",NA(),CN7)</f>
        <v>-</v>
      </c>
      <c r="CO6" s="34" t="str">
        <f t="shared" si="10"/>
        <v>-</v>
      </c>
      <c r="CP6" s="34" t="str">
        <f t="shared" si="10"/>
        <v>-</v>
      </c>
      <c r="CQ6" s="34" t="str">
        <f t="shared" si="10"/>
        <v>-</v>
      </c>
      <c r="CR6" s="34">
        <f t="shared" si="10"/>
        <v>43.65</v>
      </c>
      <c r="CS6" s="34">
        <f t="shared" si="10"/>
        <v>43.58</v>
      </c>
      <c r="CT6" s="34">
        <f t="shared" si="10"/>
        <v>41.35</v>
      </c>
      <c r="CU6" s="34">
        <f t="shared" si="10"/>
        <v>42.9</v>
      </c>
      <c r="CV6" s="34">
        <f t="shared" si="10"/>
        <v>43.36</v>
      </c>
      <c r="CW6" s="33" t="str">
        <f>IF(CW7="","",IF(CW7="-","【-】","【"&amp;SUBSTITUTE(TEXT(CW7,"#,##0.00"),"-","△")&amp;"】"))</f>
        <v>【42.66】</v>
      </c>
      <c r="CX6" s="34">
        <f>IF(CX7="",NA(),CX7)</f>
        <v>63.57</v>
      </c>
      <c r="CY6" s="34">
        <f t="shared" ref="CY6:DG6" si="11">IF(CY7="",NA(),CY7)</f>
        <v>63.43</v>
      </c>
      <c r="CZ6" s="34">
        <f t="shared" si="11"/>
        <v>65.38</v>
      </c>
      <c r="DA6" s="34">
        <f t="shared" si="11"/>
        <v>66.540000000000006</v>
      </c>
      <c r="DB6" s="34">
        <f t="shared" si="11"/>
        <v>67.260000000000005</v>
      </c>
      <c r="DC6" s="34">
        <f t="shared" si="11"/>
        <v>82.2</v>
      </c>
      <c r="DD6" s="34">
        <f t="shared" si="11"/>
        <v>82.35</v>
      </c>
      <c r="DE6" s="34">
        <f t="shared" si="11"/>
        <v>82.9</v>
      </c>
      <c r="DF6" s="34">
        <f t="shared" si="11"/>
        <v>83.5</v>
      </c>
      <c r="DG6" s="34">
        <f t="shared" si="11"/>
        <v>83.06</v>
      </c>
      <c r="DH6" s="33" t="str">
        <f>IF(DH7="","",IF(DH7="-","【-】","【"&amp;SUBSTITUTE(TEXT(DH7,"#,##0.00"),"-","△")&amp;"】"))</f>
        <v>【82.67】</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0.05</v>
      </c>
      <c r="EK6" s="34">
        <f t="shared" si="14"/>
        <v>0.04</v>
      </c>
      <c r="EL6" s="34">
        <f t="shared" si="14"/>
        <v>7.0000000000000007E-2</v>
      </c>
      <c r="EM6" s="34">
        <f t="shared" si="14"/>
        <v>0.09</v>
      </c>
      <c r="EN6" s="34">
        <f t="shared" si="14"/>
        <v>0.09</v>
      </c>
      <c r="EO6" s="33" t="str">
        <f>IF(EO7="","",IF(EO7="-","【-】","【"&amp;SUBSTITUTE(TEXT(EO7,"#,##0.00"),"-","△")&amp;"】"))</f>
        <v>【0.10】</v>
      </c>
    </row>
    <row r="7" spans="1:145" s="35" customFormat="1" x14ac:dyDescent="0.15">
      <c r="A7" s="27"/>
      <c r="B7" s="36">
        <v>2017</v>
      </c>
      <c r="C7" s="36">
        <v>152188</v>
      </c>
      <c r="D7" s="36">
        <v>47</v>
      </c>
      <c r="E7" s="36">
        <v>17</v>
      </c>
      <c r="F7" s="36">
        <v>4</v>
      </c>
      <c r="G7" s="36">
        <v>0</v>
      </c>
      <c r="H7" s="36" t="s">
        <v>110</v>
      </c>
      <c r="I7" s="36" t="s">
        <v>111</v>
      </c>
      <c r="J7" s="36" t="s">
        <v>112</v>
      </c>
      <c r="K7" s="36" t="s">
        <v>113</v>
      </c>
      <c r="L7" s="36" t="s">
        <v>114</v>
      </c>
      <c r="M7" s="36" t="s">
        <v>115</v>
      </c>
      <c r="N7" s="37" t="s">
        <v>116</v>
      </c>
      <c r="O7" s="37" t="s">
        <v>117</v>
      </c>
      <c r="P7" s="37">
        <v>2.5299999999999998</v>
      </c>
      <c r="Q7" s="37">
        <v>93</v>
      </c>
      <c r="R7" s="37">
        <v>2800</v>
      </c>
      <c r="S7" s="37">
        <v>51292</v>
      </c>
      <c r="T7" s="37">
        <v>351.91</v>
      </c>
      <c r="U7" s="37">
        <v>145.75</v>
      </c>
      <c r="V7" s="37">
        <v>1289</v>
      </c>
      <c r="W7" s="37">
        <v>0.56000000000000005</v>
      </c>
      <c r="X7" s="37">
        <v>2301.79</v>
      </c>
      <c r="Y7" s="37">
        <v>81.599999999999994</v>
      </c>
      <c r="Z7" s="37">
        <v>62.9</v>
      </c>
      <c r="AA7" s="37">
        <v>66.64</v>
      </c>
      <c r="AB7" s="37">
        <v>70.97</v>
      </c>
      <c r="AC7" s="37">
        <v>69.75</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2956.7</v>
      </c>
      <c r="BG7" s="37">
        <v>3041.38</v>
      </c>
      <c r="BH7" s="37">
        <v>3494.9</v>
      </c>
      <c r="BI7" s="37">
        <v>1391.02</v>
      </c>
      <c r="BJ7" s="37">
        <v>988.52</v>
      </c>
      <c r="BK7" s="37">
        <v>1569.13</v>
      </c>
      <c r="BL7" s="37">
        <v>1436</v>
      </c>
      <c r="BM7" s="37">
        <v>1434.89</v>
      </c>
      <c r="BN7" s="37">
        <v>1298.9100000000001</v>
      </c>
      <c r="BO7" s="37">
        <v>1243.71</v>
      </c>
      <c r="BP7" s="37">
        <v>1225.44</v>
      </c>
      <c r="BQ7" s="37">
        <v>66.760000000000005</v>
      </c>
      <c r="BR7" s="37">
        <v>67.69</v>
      </c>
      <c r="BS7" s="37">
        <v>65.69</v>
      </c>
      <c r="BT7" s="37">
        <v>67.03</v>
      </c>
      <c r="BU7" s="37">
        <v>68.8</v>
      </c>
      <c r="BV7" s="37">
        <v>64.63</v>
      </c>
      <c r="BW7" s="37">
        <v>66.56</v>
      </c>
      <c r="BX7" s="37">
        <v>66.22</v>
      </c>
      <c r="BY7" s="37">
        <v>69.87</v>
      </c>
      <c r="BZ7" s="37">
        <v>74.3</v>
      </c>
      <c r="CA7" s="37">
        <v>75.58</v>
      </c>
      <c r="CB7" s="37">
        <v>226.53</v>
      </c>
      <c r="CC7" s="37">
        <v>229.43</v>
      </c>
      <c r="CD7" s="37">
        <v>237.25</v>
      </c>
      <c r="CE7" s="37">
        <v>230.24</v>
      </c>
      <c r="CF7" s="37">
        <v>222.87</v>
      </c>
      <c r="CG7" s="37">
        <v>245.75</v>
      </c>
      <c r="CH7" s="37">
        <v>244.29</v>
      </c>
      <c r="CI7" s="37">
        <v>246.72</v>
      </c>
      <c r="CJ7" s="37">
        <v>234.96</v>
      </c>
      <c r="CK7" s="37">
        <v>221.81</v>
      </c>
      <c r="CL7" s="37">
        <v>215.23</v>
      </c>
      <c r="CM7" s="37" t="s">
        <v>116</v>
      </c>
      <c r="CN7" s="37" t="s">
        <v>116</v>
      </c>
      <c r="CO7" s="37" t="s">
        <v>116</v>
      </c>
      <c r="CP7" s="37" t="s">
        <v>116</v>
      </c>
      <c r="CQ7" s="37" t="s">
        <v>116</v>
      </c>
      <c r="CR7" s="37">
        <v>43.65</v>
      </c>
      <c r="CS7" s="37">
        <v>43.58</v>
      </c>
      <c r="CT7" s="37">
        <v>41.35</v>
      </c>
      <c r="CU7" s="37">
        <v>42.9</v>
      </c>
      <c r="CV7" s="37">
        <v>43.36</v>
      </c>
      <c r="CW7" s="37">
        <v>42.66</v>
      </c>
      <c r="CX7" s="37">
        <v>63.57</v>
      </c>
      <c r="CY7" s="37">
        <v>63.43</v>
      </c>
      <c r="CZ7" s="37">
        <v>65.38</v>
      </c>
      <c r="DA7" s="37">
        <v>66.540000000000006</v>
      </c>
      <c r="DB7" s="37">
        <v>67.260000000000005</v>
      </c>
      <c r="DC7" s="37">
        <v>82.2</v>
      </c>
      <c r="DD7" s="37">
        <v>82.35</v>
      </c>
      <c r="DE7" s="37">
        <v>82.9</v>
      </c>
      <c r="DF7" s="37">
        <v>83.5</v>
      </c>
      <c r="DG7" s="37">
        <v>83.06</v>
      </c>
      <c r="DH7" s="37">
        <v>82.67</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0.05</v>
      </c>
      <c r="EK7" s="37">
        <v>0.04</v>
      </c>
      <c r="EL7" s="37">
        <v>7.0000000000000007E-2</v>
      </c>
      <c r="EM7" s="37">
        <v>0.09</v>
      </c>
      <c r="EN7" s="37">
        <v>0.09</v>
      </c>
      <c r="EO7" s="37">
        <v>0.1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JWS13184</cp:lastModifiedBy>
  <dcterms:created xsi:type="dcterms:W3CDTF">2018-12-03T09:13:32Z</dcterms:created>
  <dcterms:modified xsi:type="dcterms:W3CDTF">2019-02-26T08:14:23Z</dcterms:modified>
  <cp:category/>
</cp:coreProperties>
</file>