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sers\Desktop\H30\H30調査・照会\H31.1.28 公営企業に係る経営比較分析表の分析等について\"/>
    </mc:Choice>
  </mc:AlternateContent>
  <workbookProtection workbookAlgorithmName="SHA-512" workbookHashValue="nCijSK/bLkReL//QRywi5owdGw6WByxIcqL0qSozT/yjmudV3Ir1yzISGXUk/jkk2Q3kBa5jDQgl8tay89xLiA==" workbookSaltValue="UkoxqQcNDRq9PQJBAiLJBg==" workbookSpinCount="100000" lockStructure="1"/>
  <bookViews>
    <workbookView xWindow="0" yWindow="0" windowWidth="15345" windowHeight="48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<sst xmlns="http://schemas.openxmlformats.org/spreadsheetml/2006/main" count="245" uniqueCount="127">
  <si>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</si>
  <si>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</si>
  <si>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</si>
  <si>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</si>
  <si>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</si>
  <si>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</si>
  <si>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</si>
  <si>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</si>
  <si>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</si>
  <si>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</si>
  <si>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</si>
  <si>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</si>
  <si>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</si>
  <si>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</si>
  <si>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</si>
  <si>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</si>
  <si>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</si>
  <si>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</si>
  <si>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</si>
  <si>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</si>
  <si>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</si>
  <si>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</si>
  <si>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</si>
  <si>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</si>
  <si>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</si>
  <si>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</si>
  <si>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</si>
  <si>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</si>
  <si>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</si>
  <si>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</si>
  <si>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</si>
  <si>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</si>
  <si>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</si>
  <si>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</si>
  <si>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</si>
  <si>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</si>
  <si>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</si>
  <si>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</si>
  <si>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</si>
  <si>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</si>
  <si>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</si>
  <si>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</si>
  <si>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</si>
  <si>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</si>
  <si>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</si>
  <si>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</si>
  <si>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</si>
  <si>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</si>
  <si>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</si>
  <si>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</si>
  <si>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</si>
  <si>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</si>
  <si>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</si>
  <si>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</si>
  <si>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</si>
  <si>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</si>
  <si>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</si>
  <si>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</si>
  <si>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</si>
  <si>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</si>
  <si>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</si>
  <si>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</si>
  <si>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</si>
  <si>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</si>
  <si>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</si>
  <si>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</si>
  <si>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</si>
  <si>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</si>
  <si>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</si>
  <si>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</si>
  <si>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</si>
  <si>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</si>
  <si>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</si>
  <si>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</si>
  <si>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</si>
  <si>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</si>
  <si>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</si>
  <si>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</si>
  <si>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</si>
  <si>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</si>
  <si>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</si>
  <si>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</si>
  <si>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</si>
  <si>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</si>
  <si>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</si>
  <si>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</si>
  <si>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</si>
  <si>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</si>
  <si>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</si>
  <si>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</si>
  <si>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</si>
  <si>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</si>
  <si>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</si>
  <si>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</si>
  <si>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</si>
  <si>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</si>
  <si>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</si>
  <si>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</si>
  <si>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</si>
  <si>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</si>
  <si>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</si>
  <si>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</si>
  <si>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</si>
  <si>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</si>
  <si>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</si>
  <si>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</si>
  <si>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</si>
  <si>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</si>
  <si>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</si>
  <si>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</si>
  <si>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</si>
  <si>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</si>
  <si>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</si>
  <si>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</si>
  <si>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</si>
  <si>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</si>
  <si>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</si>
  <si>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</si>
  <si>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</si>
  <si>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</si>
  <si>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</si>
  <si>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</si>
  <si>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</si>
  <si>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</si>
  <si>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汚水管渠整備事業は昭和55年から着工し整備してきました。現時点では早急な老朽化対策が必要な状況ではありません。
　雨水管渠整備事業は昭和20年代から整備しており、一部で老朽化がみられます。
　今後は、ストックマネジメントに基づき適正な施設管理に努めます。</t>
    <phoneticPr fontId="4"/>
  </si>
  <si>
    <t>　本市の下水道普及率は県内平均や全国平均と比較して低いため、市街地周辺の未普及地域の整備が必要ではあるものの、多額の地方債や一般会計繰入金に依存している等、経営は厳しい状況です。
　今後、人口減少及び節水器の普及等による下水道使用料収入の減少が見込まれますが、下水道施設の維持管理と計画的な更新を図るため、継続的に経営の効率化・健全化に取組まなければなりません。
　また、経営状況や資産などを的確に把握するため、平成32年4月に地方公営企業法の全部適用を行う予定です。</t>
    <rPh sb="11" eb="13">
      <t>ケンナイ</t>
    </rPh>
    <rPh sb="13" eb="15">
      <t>ヘイキン</t>
    </rPh>
    <rPh sb="16" eb="18">
      <t>ゼンコク</t>
    </rPh>
    <rPh sb="18" eb="20">
      <t>ヘイキン</t>
    </rPh>
    <rPh sb="186" eb="188">
      <t>ケイエイ</t>
    </rPh>
    <rPh sb="188" eb="190">
      <t>ジョウキョウ</t>
    </rPh>
    <rPh sb="191" eb="193">
      <t>シサン</t>
    </rPh>
    <rPh sb="196" eb="198">
      <t>テキカク</t>
    </rPh>
    <rPh sb="199" eb="201">
      <t>ハアク</t>
    </rPh>
    <rPh sb="206" eb="208">
      <t>ヘイセイ</t>
    </rPh>
    <rPh sb="210" eb="211">
      <t>ネン</t>
    </rPh>
    <rPh sb="212" eb="213">
      <t>ガツ</t>
    </rPh>
    <rPh sb="214" eb="216">
      <t>チホウ</t>
    </rPh>
    <rPh sb="216" eb="218">
      <t>コウエイ</t>
    </rPh>
    <rPh sb="218" eb="220">
      <t>キギョウ</t>
    </rPh>
    <rPh sb="220" eb="221">
      <t>ホウ</t>
    </rPh>
    <rPh sb="222" eb="224">
      <t>ゼンブ</t>
    </rPh>
    <rPh sb="224" eb="226">
      <t>テキヨウ</t>
    </rPh>
    <rPh sb="227" eb="228">
      <t>オコナ</t>
    </rPh>
    <rPh sb="229" eb="231">
      <t>ヨテイ</t>
    </rPh>
    <phoneticPr fontId="4"/>
  </si>
  <si>
    <t>①収益的収支比率
　当市は、普及率の水準が低く市街地周辺地域を整備中のため、毎年度一定の新規投資をしており、地方債償還金の割合が高くなっています。
　そのため、料金収入等と比較して維持管理費や地方債償還額が大きく、収益的収支比率は低い状況です。
④企業債残高対事業規模比率
　使用料収入に対する企業債残高の割合を示しています。企業債残高は減少傾向にあり本比率は改善していますが、当市は整備途上のため類似団体との比較では平均を上回った数値となっています。
⑤経費回収率
　使用料で回収すべき経費をどの程度使用料で賄えているかを表した指標ですが、類似団体平均値を若干下回っています。
　今後も、接続率の向上と汚水処理費の削減に努めることが必要です。
⑥汚水処理原価
　1㎥の汚水を処理するのにかかる費用を算出し、実際の使用数量に応じた1㎥当たりの収益を比較することによって、原価回収の状況が把握できます。
　有収水量の増加と汚水処理費の減少により、類似団体とほぼ同水準となっています。
⑧水洗化率
　接続率は微増していますが、類似団体に比べ低い状況です。助成金制度を活用し、供用開始となった区域の早期接続に積極的の取り組む等、接続促進に努めます。</t>
    <rPh sb="1" eb="4">
      <t>シュウエキテキ</t>
    </rPh>
    <rPh sb="4" eb="6">
      <t>シュウシ</t>
    </rPh>
    <rPh sb="6" eb="8">
      <t>ヒリツ</t>
    </rPh>
    <rPh sb="10" eb="12">
      <t>トウシ</t>
    </rPh>
    <rPh sb="14" eb="16">
      <t>フキュウ</t>
    </rPh>
    <rPh sb="16" eb="17">
      <t>リツ</t>
    </rPh>
    <rPh sb="18" eb="20">
      <t>スイジュン</t>
    </rPh>
    <rPh sb="21" eb="22">
      <t>ヒク</t>
    </rPh>
    <rPh sb="23" eb="26">
      <t>シガイチ</t>
    </rPh>
    <rPh sb="26" eb="28">
      <t>シュウヘン</t>
    </rPh>
    <rPh sb="28" eb="30">
      <t>チイキ</t>
    </rPh>
    <rPh sb="31" eb="34">
      <t>セイビチュウ</t>
    </rPh>
    <rPh sb="38" eb="41">
      <t>マイネンド</t>
    </rPh>
    <rPh sb="41" eb="43">
      <t>イッテイ</t>
    </rPh>
    <rPh sb="44" eb="46">
      <t>シンキ</t>
    </rPh>
    <rPh sb="46" eb="48">
      <t>トウシ</t>
    </rPh>
    <rPh sb="54" eb="57">
      <t>チホウサイ</t>
    </rPh>
    <rPh sb="57" eb="59">
      <t>ショウカン</t>
    </rPh>
    <rPh sb="59" eb="60">
      <t>キン</t>
    </rPh>
    <rPh sb="61" eb="63">
      <t>ワリアイ</t>
    </rPh>
    <rPh sb="64" eb="65">
      <t>タカ</t>
    </rPh>
    <rPh sb="80" eb="82">
      <t>リョウキン</t>
    </rPh>
    <rPh sb="82" eb="84">
      <t>シュウニュウ</t>
    </rPh>
    <rPh sb="84" eb="85">
      <t>トウ</t>
    </rPh>
    <rPh sb="86" eb="88">
      <t>ヒカク</t>
    </rPh>
    <rPh sb="90" eb="92">
      <t>イジ</t>
    </rPh>
    <rPh sb="92" eb="95">
      <t>カンリヒ</t>
    </rPh>
    <rPh sb="96" eb="98">
      <t>チホウ</t>
    </rPh>
    <rPh sb="98" eb="99">
      <t>サイ</t>
    </rPh>
    <rPh sb="99" eb="101">
      <t>ショウカン</t>
    </rPh>
    <rPh sb="101" eb="102">
      <t>ガク</t>
    </rPh>
    <rPh sb="103" eb="104">
      <t>オオ</t>
    </rPh>
    <rPh sb="107" eb="110">
      <t>シュウエキテキ</t>
    </rPh>
    <rPh sb="110" eb="112">
      <t>シュウシ</t>
    </rPh>
    <rPh sb="112" eb="114">
      <t>ヒリツ</t>
    </rPh>
    <rPh sb="115" eb="116">
      <t>ヒク</t>
    </rPh>
    <rPh sb="117" eb="119">
      <t>ジョウキョウ</t>
    </rPh>
    <rPh sb="124" eb="126">
      <t>キギョウ</t>
    </rPh>
    <rPh sb="126" eb="127">
      <t>サイ</t>
    </rPh>
    <rPh sb="127" eb="129">
      <t>ザンダカ</t>
    </rPh>
    <rPh sb="129" eb="130">
      <t>タイ</t>
    </rPh>
    <rPh sb="130" eb="132">
      <t>ジギョウ</t>
    </rPh>
    <rPh sb="132" eb="134">
      <t>キボ</t>
    </rPh>
    <rPh sb="134" eb="136">
      <t>ヒリツ</t>
    </rPh>
    <rPh sb="138" eb="141">
      <t>シヨウリョウ</t>
    </rPh>
    <rPh sb="141" eb="143">
      <t>シュウニュウ</t>
    </rPh>
    <rPh sb="144" eb="145">
      <t>タイ</t>
    </rPh>
    <rPh sb="147" eb="149">
      <t>キギョウ</t>
    </rPh>
    <rPh sb="149" eb="150">
      <t>サイ</t>
    </rPh>
    <rPh sb="150" eb="152">
      <t>ザンダカ</t>
    </rPh>
    <rPh sb="153" eb="155">
      <t>ワリアイ</t>
    </rPh>
    <rPh sb="156" eb="157">
      <t>シメ</t>
    </rPh>
    <rPh sb="163" eb="165">
      <t>キギョウ</t>
    </rPh>
    <rPh sb="165" eb="166">
      <t>サイ</t>
    </rPh>
    <rPh sb="166" eb="168">
      <t>ザンダカ</t>
    </rPh>
    <rPh sb="169" eb="171">
      <t>ゲンショウ</t>
    </rPh>
    <rPh sb="171" eb="173">
      <t>ケイコウ</t>
    </rPh>
    <rPh sb="176" eb="177">
      <t>ホン</t>
    </rPh>
    <rPh sb="177" eb="179">
      <t>ヒリツ</t>
    </rPh>
    <rPh sb="180" eb="182">
      <t>カイゼン</t>
    </rPh>
    <rPh sb="189" eb="191">
      <t>トウシ</t>
    </rPh>
    <rPh sb="192" eb="194">
      <t>セイビ</t>
    </rPh>
    <rPh sb="194" eb="196">
      <t>トジョウ</t>
    </rPh>
    <rPh sb="199" eb="201">
      <t>ルイジ</t>
    </rPh>
    <rPh sb="201" eb="203">
      <t>ダンタイ</t>
    </rPh>
    <rPh sb="205" eb="207">
      <t>ヒカク</t>
    </rPh>
    <rPh sb="209" eb="211">
      <t>ヘイキン</t>
    </rPh>
    <rPh sb="212" eb="214">
      <t>ウワマワ</t>
    </rPh>
    <rPh sb="216" eb="218">
      <t>スウチ</t>
    </rPh>
    <rPh sb="228" eb="230">
      <t>ケイヒ</t>
    </rPh>
    <rPh sb="230" eb="232">
      <t>カイシュウ</t>
    </rPh>
    <rPh sb="232" eb="233">
      <t>リツ</t>
    </rPh>
    <rPh sb="235" eb="238">
      <t>シヨウリョウ</t>
    </rPh>
    <rPh sb="251" eb="254">
      <t>シヨウリョウ</t>
    </rPh>
    <rPh sb="271" eb="273">
      <t>ルイジ</t>
    </rPh>
    <rPh sb="273" eb="275">
      <t>ダンタイ</t>
    </rPh>
    <rPh sb="275" eb="278">
      <t>ヘイキンチ</t>
    </rPh>
    <rPh sb="279" eb="281">
      <t>ジャッカン</t>
    </rPh>
    <rPh sb="281" eb="283">
      <t>シタマワ</t>
    </rPh>
    <rPh sb="291" eb="293">
      <t>コンゴ</t>
    </rPh>
    <rPh sb="302" eb="304">
      <t>オスイ</t>
    </rPh>
    <rPh sb="304" eb="306">
      <t>ショリ</t>
    </rPh>
    <rPh sb="306" eb="307">
      <t>ヒ</t>
    </rPh>
    <rPh sb="308" eb="310">
      <t>サクゲン</t>
    </rPh>
    <rPh sb="311" eb="312">
      <t>ツト</t>
    </rPh>
    <rPh sb="317" eb="319">
      <t>ヒツヨウ</t>
    </rPh>
    <rPh sb="324" eb="326">
      <t>オスイ</t>
    </rPh>
    <rPh sb="326" eb="328">
      <t>ショリ</t>
    </rPh>
    <rPh sb="328" eb="330">
      <t>ゲンカ</t>
    </rPh>
    <rPh sb="385" eb="386">
      <t>ハラ</t>
    </rPh>
    <rPh sb="402" eb="404">
      <t>ユウシュウ</t>
    </rPh>
    <rPh sb="404" eb="406">
      <t>スイリョウ</t>
    </rPh>
    <rPh sb="407" eb="409">
      <t>ゾウカ</t>
    </rPh>
    <rPh sb="410" eb="412">
      <t>オスイ</t>
    </rPh>
    <rPh sb="412" eb="414">
      <t>ショリ</t>
    </rPh>
    <rPh sb="414" eb="415">
      <t>ヒ</t>
    </rPh>
    <rPh sb="416" eb="418">
      <t>ゲンショウ</t>
    </rPh>
    <rPh sb="422" eb="424">
      <t>ルイジ</t>
    </rPh>
    <rPh sb="424" eb="426">
      <t>ダンタイ</t>
    </rPh>
    <rPh sb="429" eb="432">
      <t>ドウスイジュン</t>
    </rPh>
    <rPh sb="442" eb="445">
      <t>スイセンカ</t>
    </rPh>
    <rPh sb="445" eb="446">
      <t>リツ</t>
    </rPh>
    <rPh sb="448" eb="450">
      <t>セツゾク</t>
    </rPh>
    <rPh sb="450" eb="451">
      <t>リツ</t>
    </rPh>
    <rPh sb="452" eb="454">
      <t>ビゾウ</t>
    </rPh>
    <rPh sb="461" eb="463">
      <t>ルイジ</t>
    </rPh>
    <rPh sb="463" eb="465">
      <t>ダンタイ</t>
    </rPh>
    <rPh sb="466" eb="467">
      <t>クラ</t>
    </rPh>
    <rPh sb="468" eb="469">
      <t>ヒク</t>
    </rPh>
    <rPh sb="470" eb="472">
      <t>ジョウキョウ</t>
    </rPh>
    <rPh sb="475" eb="478">
      <t>ジョセイキン</t>
    </rPh>
    <rPh sb="478" eb="480">
      <t>セイド</t>
    </rPh>
    <rPh sb="481" eb="483">
      <t>カツヨウ</t>
    </rPh>
    <rPh sb="485" eb="487">
      <t>キョウヨウ</t>
    </rPh>
    <rPh sb="487" eb="489">
      <t>カイシ</t>
    </rPh>
    <rPh sb="493" eb="495">
      <t>クイキ</t>
    </rPh>
    <rPh sb="496" eb="498">
      <t>ソウキ</t>
    </rPh>
    <rPh sb="498" eb="500">
      <t>セツゾク</t>
    </rPh>
    <rPh sb="501" eb="504">
      <t>セッキョクテキ</t>
    </rPh>
    <rPh sb="505" eb="506">
      <t>ト</t>
    </rPh>
    <rPh sb="507" eb="508">
      <t>ク</t>
    </rPh>
    <rPh sb="509" eb="510">
      <t>トウ</t>
    </rPh>
    <rPh sb="511" eb="513">
      <t>セツゾク</t>
    </rPh>
    <rPh sb="513" eb="515">
      <t>ソクシン</t>
    </rPh>
    <rPh sb="516" eb="51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</si>
</sst>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0.03</c:v>
                </c:pt>
                <c:pt idx="3">
                  <c:v>0</c:v>
                </c:pt>
                <c:pt idx="4">
                  <c:v>0</c:v>
                </c:pt>
              </c:numCache>
            </c:numRef>
          </c:val>
          <c:extLst xmlns:c16r2="http://schemas.microsoft.com/office/drawing/2015/06/chart">
            <c:ext xmlns:c16="http://schemas.microsoft.com/office/drawing/2014/chart" uri="{C3380CC4-5D6E-409C-BE32-E72D297353CC}">
              <c16:uniqueId val="{00000000-00B0-4197-9FDC-BFF6F951D5A3}"/>
            </c:ext>
          </c:extLst>
        </c:ser>
        <c:dLbls>
          <c:showLegendKey val="0"/>
          <c:showVal val="0"/>
          <c:showCatName val="0"/>
          <c:showSerName val="0"/>
          <c:showPercent val="0"/>
          <c:showBubbleSize val="0"/>
        </c:dLbls>
        <c:gapWidth val="150"/>
        <c:axId val="142177800"/>
        <c:axId val="1430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00B0-4197-9FDC-BFF6F951D5A3}"/>
            </c:ext>
          </c:extLst>
        </c:ser>
        <c:dLbls>
          <c:showLegendKey val="0"/>
          <c:showVal val="0"/>
          <c:showCatName val="0"/>
          <c:showSerName val="0"/>
          <c:showPercent val="0"/>
          <c:showBubbleSize val="0"/>
        </c:dLbls>
        <c:marker val="1"/>
        <c:smooth val="0"/>
        <c:axId val="142177800"/>
        <c:axId val="143096096"/>
      </c:lineChart>
      <c:dateAx>
        <c:axId val="142177800"/>
        <c:scaling>
          <c:orientation val="minMax"/>
        </c:scaling>
        <c:delete val="1"/>
        <c:axPos val="b"/>
        <c:numFmt formatCode="ge" sourceLinked="1"/>
        <c:majorTickMark val="none"/>
        <c:minorTickMark val="none"/>
        <c:tickLblPos val="none"/>
        <c:crossAx val="143096096"/>
        <c:crosses val="autoZero"/>
        <c:auto val="1"/>
        <c:lblOffset val="100"/>
        <c:baseTimeUnit val="years"/>
      </c:dateAx>
      <c:valAx>
        <c:axId val="1430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7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FD-48C7-8302-FC9A9AA60C3F}"/>
            </c:ext>
          </c:extLst>
        </c:ser>
        <c:dLbls>
          <c:showLegendKey val="0"/>
          <c:showVal val="0"/>
          <c:showCatName val="0"/>
          <c:showSerName val="0"/>
          <c:showPercent val="0"/>
          <c:showBubbleSize val="0"/>
        </c:dLbls>
        <c:gapWidth val="150"/>
        <c:axId val="227984952"/>
        <c:axId val="2279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29FD-48C7-8302-FC9A9AA60C3F}"/>
            </c:ext>
          </c:extLst>
        </c:ser>
        <c:dLbls>
          <c:showLegendKey val="0"/>
          <c:showVal val="0"/>
          <c:showCatName val="0"/>
          <c:showSerName val="0"/>
          <c:showPercent val="0"/>
          <c:showBubbleSize val="0"/>
        </c:dLbls>
        <c:marker val="1"/>
        <c:smooth val="0"/>
        <c:axId val="227984952"/>
        <c:axId val="227985344"/>
      </c:lineChart>
      <c:dateAx>
        <c:axId val="227984952"/>
        <c:scaling>
          <c:orientation val="minMax"/>
        </c:scaling>
        <c:delete val="1"/>
        <c:axPos val="b"/>
        <c:numFmt formatCode="ge" sourceLinked="1"/>
        <c:majorTickMark val="none"/>
        <c:minorTickMark val="none"/>
        <c:tickLblPos val="none"/>
        <c:crossAx val="227985344"/>
        <c:crosses val="autoZero"/>
        <c:auto val="1"/>
        <c:lblOffset val="100"/>
        <c:baseTimeUnit val="years"/>
      </c:dateAx>
      <c:valAx>
        <c:axId val="2279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8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74.67</c:v>
                </c:pt>
                <c:pt idx="1">
                  <c:v>75.3</c:v>
                </c:pt>
                <c:pt idx="2">
                  <c:v>75.39</c:v>
                </c:pt>
                <c:pt idx="3">
                  <c:v>75.31</c:v>
                </c:pt>
                <c:pt idx="4">
                  <c:v>75.510000000000005</c:v>
                </c:pt>
              </c:numCache>
            </c:numRef>
          </c:val>
          <c:extLst xmlns:c16r2="http://schemas.microsoft.com/office/drawing/2015/06/chart">
            <c:ext xmlns:c16="http://schemas.microsoft.com/office/drawing/2014/chart" uri="{C3380CC4-5D6E-409C-BE32-E72D297353CC}">
              <c16:uniqueId val="{00000000-9176-4ECA-B550-E566759E7932}"/>
            </c:ext>
          </c:extLst>
        </c:ser>
        <c:dLbls>
          <c:showLegendKey val="0"/>
          <c:showVal val="0"/>
          <c:showCatName val="0"/>
          <c:showSerName val="0"/>
          <c:showPercent val="0"/>
          <c:showBubbleSize val="0"/>
        </c:dLbls>
        <c:gapWidth val="150"/>
        <c:axId val="228564248"/>
        <c:axId val="22856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9176-4ECA-B550-E566759E7932}"/>
            </c:ext>
          </c:extLst>
        </c:ser>
        <c:dLbls>
          <c:showLegendKey val="0"/>
          <c:showVal val="0"/>
          <c:showCatName val="0"/>
          <c:showSerName val="0"/>
          <c:showPercent val="0"/>
          <c:showBubbleSize val="0"/>
        </c:dLbls>
        <c:marker val="1"/>
        <c:smooth val="0"/>
        <c:axId val="228564248"/>
        <c:axId val="228564640"/>
      </c:lineChart>
      <c:dateAx>
        <c:axId val="228564248"/>
        <c:scaling>
          <c:orientation val="minMax"/>
        </c:scaling>
        <c:delete val="1"/>
        <c:axPos val="b"/>
        <c:numFmt formatCode="ge" sourceLinked="1"/>
        <c:majorTickMark val="none"/>
        <c:minorTickMark val="none"/>
        <c:tickLblPos val="none"/>
        <c:crossAx val="228564640"/>
        <c:crosses val="autoZero"/>
        <c:auto val="1"/>
        <c:lblOffset val="100"/>
        <c:baseTimeUnit val="years"/>
      </c:dateAx>
      <c:valAx>
        <c:axId val="2285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6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39.74</c:v>
                </c:pt>
                <c:pt idx="1">
                  <c:v>36.51</c:v>
                </c:pt>
                <c:pt idx="2">
                  <c:v>43.68</c:v>
                </c:pt>
                <c:pt idx="3">
                  <c:v>51.81</c:v>
                </c:pt>
                <c:pt idx="4">
                  <c:v>43.9</c:v>
                </c:pt>
              </c:numCache>
            </c:numRef>
          </c:val>
          <c:extLst xmlns:c16r2="http://schemas.microsoft.com/office/drawing/2015/06/chart">
            <c:ext xmlns:c16="http://schemas.microsoft.com/office/drawing/2014/chart" uri="{C3380CC4-5D6E-409C-BE32-E72D297353CC}">
              <c16:uniqueId val="{00000000-ACFF-43B6-85F2-F0B596B97D17}"/>
            </c:ext>
          </c:extLst>
        </c:ser>
        <c:dLbls>
          <c:showLegendKey val="0"/>
          <c:showVal val="0"/>
          <c:showCatName val="0"/>
          <c:showSerName val="0"/>
          <c:showPercent val="0"/>
          <c:showBubbleSize val="0"/>
        </c:dLbls>
        <c:gapWidth val="150"/>
        <c:axId val="228388056"/>
        <c:axId val="22838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FF-43B6-85F2-F0B596B97D17}"/>
            </c:ext>
          </c:extLst>
        </c:ser>
        <c:dLbls>
          <c:showLegendKey val="0"/>
          <c:showVal val="0"/>
          <c:showCatName val="0"/>
          <c:showSerName val="0"/>
          <c:showPercent val="0"/>
          <c:showBubbleSize val="0"/>
        </c:dLbls>
        <c:marker val="1"/>
        <c:smooth val="0"/>
        <c:axId val="228388056"/>
        <c:axId val="228388440"/>
      </c:lineChart>
      <c:dateAx>
        <c:axId val="228388056"/>
        <c:scaling>
          <c:orientation val="minMax"/>
        </c:scaling>
        <c:delete val="1"/>
        <c:axPos val="b"/>
        <c:numFmt formatCode="ge" sourceLinked="1"/>
        <c:majorTickMark val="none"/>
        <c:minorTickMark val="none"/>
        <c:tickLblPos val="none"/>
        <c:crossAx val="228388440"/>
        <c:crosses val="autoZero"/>
        <c:auto val="1"/>
        <c:lblOffset val="100"/>
        <c:baseTimeUnit val="years"/>
      </c:dateAx>
      <c:valAx>
        <c:axId val="22838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8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B8-402F-8467-E1AAD29798D4}"/>
            </c:ext>
          </c:extLst>
        </c:ser>
        <c:dLbls>
          <c:showLegendKey val="0"/>
          <c:showVal val="0"/>
          <c:showCatName val="0"/>
          <c:showSerName val="0"/>
          <c:showPercent val="0"/>
          <c:showBubbleSize val="0"/>
        </c:dLbls>
        <c:gapWidth val="150"/>
        <c:axId val="228040736"/>
        <c:axId val="2281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B8-402F-8467-E1AAD29798D4}"/>
            </c:ext>
          </c:extLst>
        </c:ser>
        <c:dLbls>
          <c:showLegendKey val="0"/>
          <c:showVal val="0"/>
          <c:showCatName val="0"/>
          <c:showSerName val="0"/>
          <c:showPercent val="0"/>
          <c:showBubbleSize val="0"/>
        </c:dLbls>
        <c:marker val="1"/>
        <c:smooth val="0"/>
        <c:axId val="228040736"/>
        <c:axId val="228101984"/>
      </c:lineChart>
      <c:dateAx>
        <c:axId val="228040736"/>
        <c:scaling>
          <c:orientation val="minMax"/>
        </c:scaling>
        <c:delete val="1"/>
        <c:axPos val="b"/>
        <c:numFmt formatCode="ge" sourceLinked="1"/>
        <c:majorTickMark val="none"/>
        <c:minorTickMark val="none"/>
        <c:tickLblPos val="none"/>
        <c:crossAx val="228101984"/>
        <c:crosses val="autoZero"/>
        <c:auto val="1"/>
        <c:lblOffset val="100"/>
        <c:baseTimeUnit val="years"/>
      </c:dateAx>
      <c:valAx>
        <c:axId val="2281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F3-4529-96CF-D1ADB55D6057}"/>
            </c:ext>
          </c:extLst>
        </c:ser>
        <c:dLbls>
          <c:showLegendKey val="0"/>
          <c:showVal val="0"/>
          <c:showCatName val="0"/>
          <c:showSerName val="0"/>
          <c:showPercent val="0"/>
          <c:showBubbleSize val="0"/>
        </c:dLbls>
        <c:gapWidth val="150"/>
        <c:axId val="141248608"/>
        <c:axId val="14124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F3-4529-96CF-D1ADB55D6057}"/>
            </c:ext>
          </c:extLst>
        </c:ser>
        <c:dLbls>
          <c:showLegendKey val="0"/>
          <c:showVal val="0"/>
          <c:showCatName val="0"/>
          <c:showSerName val="0"/>
          <c:showPercent val="0"/>
          <c:showBubbleSize val="0"/>
        </c:dLbls>
        <c:marker val="1"/>
        <c:smooth val="0"/>
        <c:axId val="141248608"/>
        <c:axId val="141249000"/>
      </c:lineChart>
      <c:dateAx>
        <c:axId val="141248608"/>
        <c:scaling>
          <c:orientation val="minMax"/>
        </c:scaling>
        <c:delete val="1"/>
        <c:axPos val="b"/>
        <c:numFmt formatCode="ge" sourceLinked="1"/>
        <c:majorTickMark val="none"/>
        <c:minorTickMark val="none"/>
        <c:tickLblPos val="none"/>
        <c:crossAx val="141249000"/>
        <c:crosses val="autoZero"/>
        <c:auto val="1"/>
        <c:lblOffset val="100"/>
        <c:baseTimeUnit val="years"/>
      </c:dateAx>
      <c:valAx>
        <c:axId val="14124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85-4849-8C29-B398BA7DA6C0}"/>
            </c:ext>
          </c:extLst>
        </c:ser>
        <c:dLbls>
          <c:showLegendKey val="0"/>
          <c:showVal val="0"/>
          <c:showCatName val="0"/>
          <c:showSerName val="0"/>
          <c:showPercent val="0"/>
          <c:showBubbleSize val="0"/>
        </c:dLbls>
        <c:gapWidth val="150"/>
        <c:axId val="141250176"/>
        <c:axId val="14125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85-4849-8C29-B398BA7DA6C0}"/>
            </c:ext>
          </c:extLst>
        </c:ser>
        <c:dLbls>
          <c:showLegendKey val="0"/>
          <c:showVal val="0"/>
          <c:showCatName val="0"/>
          <c:showSerName val="0"/>
          <c:showPercent val="0"/>
          <c:showBubbleSize val="0"/>
        </c:dLbls>
        <c:marker val="1"/>
        <c:smooth val="0"/>
        <c:axId val="141250176"/>
        <c:axId val="141250568"/>
      </c:lineChart>
      <c:dateAx>
        <c:axId val="141250176"/>
        <c:scaling>
          <c:orientation val="minMax"/>
        </c:scaling>
        <c:delete val="1"/>
        <c:axPos val="b"/>
        <c:numFmt formatCode="ge" sourceLinked="1"/>
        <c:majorTickMark val="none"/>
        <c:minorTickMark val="none"/>
        <c:tickLblPos val="none"/>
        <c:crossAx val="141250568"/>
        <c:crosses val="autoZero"/>
        <c:auto val="1"/>
        <c:lblOffset val="100"/>
        <c:baseTimeUnit val="years"/>
      </c:dateAx>
      <c:valAx>
        <c:axId val="14125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DD-48B0-8D87-0C22319E2610}"/>
            </c:ext>
          </c:extLst>
        </c:ser>
        <c:dLbls>
          <c:showLegendKey val="0"/>
          <c:showVal val="0"/>
          <c:showCatName val="0"/>
          <c:showSerName val="0"/>
          <c:showPercent val="0"/>
          <c:showBubbleSize val="0"/>
        </c:dLbls>
        <c:gapWidth val="150"/>
        <c:axId val="227768896"/>
        <c:axId val="22776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DD-48B0-8D87-0C22319E2610}"/>
            </c:ext>
          </c:extLst>
        </c:ser>
        <c:dLbls>
          <c:showLegendKey val="0"/>
          <c:showVal val="0"/>
          <c:showCatName val="0"/>
          <c:showSerName val="0"/>
          <c:showPercent val="0"/>
          <c:showBubbleSize val="0"/>
        </c:dLbls>
        <c:marker val="1"/>
        <c:smooth val="0"/>
        <c:axId val="227768896"/>
        <c:axId val="227769288"/>
      </c:lineChart>
      <c:dateAx>
        <c:axId val="227768896"/>
        <c:scaling>
          <c:orientation val="minMax"/>
        </c:scaling>
        <c:delete val="1"/>
        <c:axPos val="b"/>
        <c:numFmt formatCode="ge" sourceLinked="1"/>
        <c:majorTickMark val="none"/>
        <c:minorTickMark val="none"/>
        <c:tickLblPos val="none"/>
        <c:crossAx val="227769288"/>
        <c:crosses val="autoZero"/>
        <c:auto val="1"/>
        <c:lblOffset val="100"/>
        <c:baseTimeUnit val="years"/>
      </c:dateAx>
      <c:valAx>
        <c:axId val="22776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2481.35</c:v>
                </c:pt>
                <c:pt idx="1">
                  <c:v>2360.48</c:v>
                </c:pt>
                <c:pt idx="2">
                  <c:v>2770.59</c:v>
                </c:pt>
                <c:pt idx="3">
                  <c:v>1605.73</c:v>
                </c:pt>
                <c:pt idx="4">
                  <c:v>1310.1400000000001</c:v>
                </c:pt>
              </c:numCache>
            </c:numRef>
          </c:val>
          <c:extLst xmlns:c16r2="http://schemas.microsoft.com/office/drawing/2015/06/chart">
            <c:ext xmlns:c16="http://schemas.microsoft.com/office/drawing/2014/chart" uri="{C3380CC4-5D6E-409C-BE32-E72D297353CC}">
              <c16:uniqueId val="{00000000-023A-4530-AAC2-E76C57473656}"/>
            </c:ext>
          </c:extLst>
        </c:ser>
        <c:dLbls>
          <c:showLegendKey val="0"/>
          <c:showVal val="0"/>
          <c:showCatName val="0"/>
          <c:showSerName val="0"/>
          <c:showPercent val="0"/>
          <c:showBubbleSize val="0"/>
        </c:dLbls>
        <c:gapWidth val="150"/>
        <c:axId val="227770464"/>
        <c:axId val="22777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023A-4530-AAC2-E76C57473656}"/>
            </c:ext>
          </c:extLst>
        </c:ser>
        <c:dLbls>
          <c:showLegendKey val="0"/>
          <c:showVal val="0"/>
          <c:showCatName val="0"/>
          <c:showSerName val="0"/>
          <c:showPercent val="0"/>
          <c:showBubbleSize val="0"/>
        </c:dLbls>
        <c:marker val="1"/>
        <c:smooth val="0"/>
        <c:axId val="227770464"/>
        <c:axId val="227770856"/>
      </c:lineChart>
      <c:dateAx>
        <c:axId val="227770464"/>
        <c:scaling>
          <c:orientation val="minMax"/>
        </c:scaling>
        <c:delete val="1"/>
        <c:axPos val="b"/>
        <c:numFmt formatCode="ge" sourceLinked="1"/>
        <c:majorTickMark val="none"/>
        <c:minorTickMark val="none"/>
        <c:tickLblPos val="none"/>
        <c:crossAx val="227770856"/>
        <c:crosses val="autoZero"/>
        <c:auto val="1"/>
        <c:lblOffset val="100"/>
        <c:baseTimeUnit val="years"/>
      </c:dateAx>
      <c:valAx>
        <c:axId val="22777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67.02</c:v>
                </c:pt>
                <c:pt idx="1">
                  <c:v>71.72</c:v>
                </c:pt>
                <c:pt idx="2">
                  <c:v>68.98</c:v>
                </c:pt>
                <c:pt idx="3">
                  <c:v>69.38</c:v>
                </c:pt>
                <c:pt idx="4">
                  <c:v>84.69</c:v>
                </c:pt>
              </c:numCache>
            </c:numRef>
          </c:val>
          <c:extLst xmlns:c16r2="http://schemas.microsoft.com/office/drawing/2015/06/chart">
            <c:ext xmlns:c16="http://schemas.microsoft.com/office/drawing/2014/chart" uri="{C3380CC4-5D6E-409C-BE32-E72D297353CC}">
              <c16:uniqueId val="{00000000-C158-4B60-A99C-871F5C78C223}"/>
            </c:ext>
          </c:extLst>
        </c:ser>
        <c:dLbls>
          <c:showLegendKey val="0"/>
          <c:showVal val="0"/>
          <c:showCatName val="0"/>
          <c:showSerName val="0"/>
          <c:showPercent val="0"/>
          <c:showBubbleSize val="0"/>
        </c:dLbls>
        <c:gapWidth val="150"/>
        <c:axId val="227768504"/>
        <c:axId val="2279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C158-4B60-A99C-871F5C78C223}"/>
            </c:ext>
          </c:extLst>
        </c:ser>
        <c:dLbls>
          <c:showLegendKey val="0"/>
          <c:showVal val="0"/>
          <c:showCatName val="0"/>
          <c:showSerName val="0"/>
          <c:showPercent val="0"/>
          <c:showBubbleSize val="0"/>
        </c:dLbls>
        <c:marker val="1"/>
        <c:smooth val="0"/>
        <c:axId val="227768504"/>
        <c:axId val="227982208"/>
      </c:lineChart>
      <c:dateAx>
        <c:axId val="227768504"/>
        <c:scaling>
          <c:orientation val="minMax"/>
        </c:scaling>
        <c:delete val="1"/>
        <c:axPos val="b"/>
        <c:numFmt formatCode="ge" sourceLinked="1"/>
        <c:majorTickMark val="none"/>
        <c:minorTickMark val="none"/>
        <c:tickLblPos val="none"/>
        <c:crossAx val="227982208"/>
        <c:crosses val="autoZero"/>
        <c:auto val="1"/>
        <c:lblOffset val="100"/>
        <c:baseTimeUnit val="years"/>
      </c:dateAx>
      <c:valAx>
        <c:axId val="2279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6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220.33</c:v>
                </c:pt>
                <c:pt idx="1">
                  <c:v>211.36</c:v>
                </c:pt>
                <c:pt idx="2">
                  <c:v>220.45</c:v>
                </c:pt>
                <c:pt idx="3">
                  <c:v>219.12</c:v>
                </c:pt>
                <c:pt idx="4">
                  <c:v>179.32</c:v>
                </c:pt>
              </c:numCache>
            </c:numRef>
          </c:val>
          <c:extLst xmlns:c16r2="http://schemas.microsoft.com/office/drawing/2015/06/chart">
            <c:ext xmlns:c16="http://schemas.microsoft.com/office/drawing/2014/chart" uri="{C3380CC4-5D6E-409C-BE32-E72D297353CC}">
              <c16:uniqueId val="{00000000-DD66-4695-B9A4-9E3A458A0F3D}"/>
            </c:ext>
          </c:extLst>
        </c:ser>
        <c:dLbls>
          <c:showLegendKey val="0"/>
          <c:showVal val="0"/>
          <c:showCatName val="0"/>
          <c:showSerName val="0"/>
          <c:showPercent val="0"/>
          <c:showBubbleSize val="0"/>
        </c:dLbls>
        <c:gapWidth val="150"/>
        <c:axId val="227983384"/>
        <c:axId val="2279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DD66-4695-B9A4-9E3A458A0F3D}"/>
            </c:ext>
          </c:extLst>
        </c:ser>
        <c:dLbls>
          <c:showLegendKey val="0"/>
          <c:showVal val="0"/>
          <c:showCatName val="0"/>
          <c:showSerName val="0"/>
          <c:showPercent val="0"/>
          <c:showBubbleSize val="0"/>
        </c:dLbls>
        <c:marker val="1"/>
        <c:smooth val="0"/>
        <c:axId val="227983384"/>
        <c:axId val="227983776"/>
      </c:lineChart>
      <c:dateAx>
        <c:axId val="227983384"/>
        <c:scaling>
          <c:orientation val="minMax"/>
        </c:scaling>
        <c:delete val="1"/>
        <c:axPos val="b"/>
        <c:numFmt formatCode="ge" sourceLinked="1"/>
        <c:majorTickMark val="none"/>
        <c:minorTickMark val="none"/>
        <c:tickLblPos val="none"/>
        <c:crossAx val="227983776"/>
        <c:crosses val="autoZero"/>
        <c:auto val="1"/>
        <c:lblOffset val="100"/>
        <c:baseTimeUnit val="years"/>
      </c:dateAx>
      <c:valAx>
        <c:axId val="2279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8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五泉市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51292</v>
      </c>
      <c r="AM8" s="66"/>
      <c r="AN8" s="66"/>
      <c r="AO8" s="66"/>
      <c r="AP8" s="66"/>
      <c r="AQ8" s="66"/>
      <c r="AR8" s="66"/>
      <c r="AS8" s="66"/>
      <c r="AT8" s="65">
        <f>データ!T6</f>
        <v>351.91</v>
      </c>
      <c r="AU8" s="65"/>
      <c r="AV8" s="65"/>
      <c r="AW8" s="65"/>
      <c r="AX8" s="65"/>
      <c r="AY8" s="65"/>
      <c r="AZ8" s="65"/>
      <c r="BA8" s="65"/>
      <c r="BB8" s="65">
        <f>データ!U6</f>
        <v>145.75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58.66</v>
      </c>
      <c r="Q10" s="65"/>
      <c r="R10" s="65"/>
      <c r="S10" s="65"/>
      <c r="T10" s="65"/>
      <c r="U10" s="65"/>
      <c r="V10" s="65"/>
      <c r="W10" s="65">
        <f>データ!Q6</f>
        <v>93</v>
      </c>
      <c r="X10" s="65"/>
      <c r="Y10" s="65"/>
      <c r="Z10" s="65"/>
      <c r="AA10" s="65"/>
      <c r="AB10" s="65"/>
      <c r="AC10" s="65"/>
      <c r="AD10" s="66">
        <f>データ!R6</f>
        <v>2800</v>
      </c>
      <c r="AE10" s="66"/>
      <c r="AF10" s="66"/>
      <c r="AG10" s="66"/>
      <c r="AH10" s="66"/>
      <c r="AI10" s="66"/>
      <c r="AJ10" s="66"/>
      <c r="AK10" s="2"/>
      <c r="AL10" s="66">
        <f>データ!V6</f>
        <v>29878</v>
      </c>
      <c r="AM10" s="66"/>
      <c r="AN10" s="66"/>
      <c r="AO10" s="66"/>
      <c r="AP10" s="66"/>
      <c r="AQ10" s="66"/>
      <c r="AR10" s="66"/>
      <c r="AS10" s="66"/>
      <c r="AT10" s="65">
        <f>データ!W6</f>
        <v>8.23</v>
      </c>
      <c r="AU10" s="65"/>
      <c r="AV10" s="65"/>
      <c r="AW10" s="65"/>
      <c r="AX10" s="65"/>
      <c r="AY10" s="65"/>
      <c r="AZ10" s="65"/>
      <c r="BA10" s="65"/>
      <c r="BB10" s="65">
        <f>データ!X6</f>
        <v>3630.38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57</v>
      </c>
      <c r="O86" s="25" t="str">
        <f>データ!EO6</f>
        <v>【0.23】</v>
      </c>
    </row>
  </sheetData>
  <sheetProtection algorithmName="SHA-512" hashValue="YvR+w7nx7SfNF8r7jzFVgB1RCyuUpLtZhu6VzPqyegWZP4TYw2FUDQFC5rZOIjCRrX0BhFStK581MsllBeWiMA==" saltValue="W0O6zYY2T4N90pnFxEiPr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152188</v>
      </c>
      <c r="D6" s="32">
        <f t="shared" si="3"/>
        <v>47</v>
      </c>
      <c r="E6" s="32">
        <f t="shared" si="3"/>
        <v>17</v>
      </c>
      <c r="F6" s="32">
        <f t="shared" si="3"/>
        <v>1</v>
      </c>
      <c r="G6" s="32">
        <f t="shared" si="3"/>
        <v>0</v>
      </c>
      <c r="H6" s="32" t="str">
        <f t="shared" si="3"/>
        <v>新潟県　五泉市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58.66</v>
      </c>
      <c r="Q6" s="33">
        <f t="shared" si="3"/>
        <v>93</v>
      </c>
      <c r="R6" s="33">
        <f t="shared" si="3"/>
        <v>2800</v>
      </c>
      <c r="S6" s="33">
        <f t="shared" si="3"/>
        <v>51292</v>
      </c>
      <c r="T6" s="33">
        <f t="shared" si="3"/>
        <v>351.91</v>
      </c>
      <c r="U6" s="33">
        <f t="shared" si="3"/>
        <v>145.75</v>
      </c>
      <c r="V6" s="33">
        <f t="shared" si="3"/>
        <v>29878</v>
      </c>
      <c r="W6" s="33">
        <f t="shared" si="3"/>
        <v>8.23</v>
      </c>
      <c r="X6" s="33">
        <f t="shared" si="3"/>
        <v>3630.38</v>
      </c>
      <c r="Y6" s="34">
        <f>IF(Y7="",NA(),Y7)</f>
        <v>39.74</v>
      </c>
      <c r="Z6" s="34">
        <f t="shared" ref="Z6:AH6" si="4">IF(Z7="",NA(),Z7)</f>
        <v>36.51</v>
      </c>
      <c r="AA6" s="34">
        <f t="shared" si="4"/>
        <v>43.68</v>
      </c>
      <c r="AB6" s="34">
        <f t="shared" si="4"/>
        <v>51.81</v>
      </c>
      <c r="AC6" s="34">
        <f t="shared" si="4"/>
        <v>43.9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2481.35</v>
      </c>
      <c r="BG6" s="34">
        <f t="shared" ref="BG6:BO6" si="7">IF(BG7="",NA(),BG7)</f>
        <v>2360.48</v>
      </c>
      <c r="BH6" s="34">
        <f t="shared" si="7"/>
        <v>2770.59</v>
      </c>
      <c r="BI6" s="34">
        <f t="shared" si="7"/>
        <v>1605.73</v>
      </c>
      <c r="BJ6" s="34">
        <f t="shared" si="7"/>
        <v>1310.1400000000001</v>
      </c>
      <c r="BK6" s="34">
        <f t="shared" si="7"/>
        <v>1209.95</v>
      </c>
      <c r="BL6" s="34">
        <f t="shared" si="7"/>
        <v>1136.5</v>
      </c>
      <c r="BM6" s="34">
        <f t="shared" si="7"/>
        <v>862.87</v>
      </c>
      <c r="BN6" s="34">
        <f t="shared" si="7"/>
        <v>716.96</v>
      </c>
      <c r="BO6" s="34">
        <f t="shared" si="7"/>
        <v>799.11</v>
      </c>
      <c r="BP6" s="33" t="str">
        <f>IF(BP7="","",IF(BP7="-","【-】","【"&amp;SUBSTITUTE(TEXT(BP7,"#,##0.00"),"-","△")&amp;"】"))</f>
        <v>【707.33】</v>
      </c>
      <c r="BQ6" s="34">
        <f>IF(BQ7="",NA(),BQ7)</f>
        <v>67.02</v>
      </c>
      <c r="BR6" s="34">
        <f t="shared" ref="BR6:BZ6" si="8">IF(BR7="",NA(),BR7)</f>
        <v>71.72</v>
      </c>
      <c r="BS6" s="34">
        <f t="shared" si="8"/>
        <v>68.98</v>
      </c>
      <c r="BT6" s="34">
        <f t="shared" si="8"/>
        <v>69.38</v>
      </c>
      <c r="BU6" s="34">
        <f t="shared" si="8"/>
        <v>84.69</v>
      </c>
      <c r="BV6" s="34">
        <f t="shared" si="8"/>
        <v>69.48</v>
      </c>
      <c r="BW6" s="34">
        <f t="shared" si="8"/>
        <v>71.650000000000006</v>
      </c>
      <c r="BX6" s="34">
        <f t="shared" si="8"/>
        <v>85.39</v>
      </c>
      <c r="BY6" s="34">
        <f t="shared" si="8"/>
        <v>88.09</v>
      </c>
      <c r="BZ6" s="34">
        <f t="shared" si="8"/>
        <v>87.69</v>
      </c>
      <c r="CA6" s="33" t="str">
        <f>IF(CA7="","",IF(CA7="-","【-】","【"&amp;SUBSTITUTE(TEXT(CA7,"#,##0.00"),"-","△")&amp;"】"))</f>
        <v>【101.26】</v>
      </c>
      <c r="CB6" s="34">
        <f>IF(CB7="",NA(),CB7)</f>
        <v>220.33</v>
      </c>
      <c r="CC6" s="34">
        <f t="shared" ref="CC6:CK6" si="9">IF(CC7="",NA(),CC7)</f>
        <v>211.36</v>
      </c>
      <c r="CD6" s="34">
        <f t="shared" si="9"/>
        <v>220.45</v>
      </c>
      <c r="CE6" s="34">
        <f t="shared" si="9"/>
        <v>219.12</v>
      </c>
      <c r="CF6" s="34">
        <f t="shared" si="9"/>
        <v>179.32</v>
      </c>
      <c r="CG6" s="34">
        <f t="shared" si="9"/>
        <v>220.67</v>
      </c>
      <c r="CH6" s="34">
        <f t="shared" si="9"/>
        <v>217.82</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59.4</v>
      </c>
      <c r="CU6" s="34">
        <f t="shared" si="10"/>
        <v>59.35</v>
      </c>
      <c r="CV6" s="34">
        <f t="shared" si="10"/>
        <v>58.4</v>
      </c>
      <c r="CW6" s="33" t="str">
        <f>IF(CW7="","",IF(CW7="-","【-】","【"&amp;SUBSTITUTE(TEXT(CW7,"#,##0.00"),"-","△")&amp;"】"))</f>
        <v>【60.13】</v>
      </c>
      <c r="CX6" s="34">
        <f>IF(CX7="",NA(),CX7)</f>
        <v>74.67</v>
      </c>
      <c r="CY6" s="34">
        <f t="shared" ref="CY6:DG6" si="11">IF(CY7="",NA(),CY7)</f>
        <v>75.3</v>
      </c>
      <c r="CZ6" s="34">
        <f t="shared" si="11"/>
        <v>75.39</v>
      </c>
      <c r="DA6" s="34">
        <f t="shared" si="11"/>
        <v>75.31</v>
      </c>
      <c r="DB6" s="34">
        <f t="shared" si="11"/>
        <v>75.510000000000005</v>
      </c>
      <c r="DC6" s="34">
        <f t="shared" si="11"/>
        <v>84.41</v>
      </c>
      <c r="DD6" s="34">
        <f t="shared" si="11"/>
        <v>84.2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0.03</v>
      </c>
      <c r="EH6" s="33">
        <f t="shared" si="14"/>
        <v>0</v>
      </c>
      <c r="EI6" s="33">
        <f t="shared" si="14"/>
        <v>0</v>
      </c>
      <c r="EJ6" s="34">
        <f t="shared" si="14"/>
        <v>7.0000000000000007E-2</v>
      </c>
      <c r="EK6" s="34">
        <f t="shared" si="14"/>
        <v>0.04</v>
      </c>
      <c r="EL6" s="34">
        <f t="shared" si="14"/>
        <v>0.09</v>
      </c>
      <c r="EM6" s="34">
        <f t="shared" si="14"/>
        <v>0.19</v>
      </c>
      <c r="EN6" s="34">
        <f t="shared" si="14"/>
        <v>0.23</v>
      </c>
      <c r="EO6" s="33" t="str">
        <f>IF(EO7="","",IF(EO7="-","【-】","【"&amp;SUBSTITUTE(TEXT(EO7,"#,##0.00"),"-","△")&amp;"】"))</f>
        <v>【0.23】</v>
      </c>
    </row>
    <row r="7" spans="1:145" s="35" customFormat="1" x14ac:dyDescent="0.15">
      <c r="A7" s="27"/>
      <c r="B7" s="36">
        <v>2017</v>
      </c>
      <c r="C7" s="36">
        <v>152188</v>
      </c>
      <c r="D7" s="36">
        <v>47</v>
      </c>
      <c r="E7" s="36">
        <v>17</v>
      </c>
      <c r="F7" s="36">
        <v>1</v>
      </c>
      <c r="G7" s="36">
        <v>0</v>
      </c>
      <c r="H7" s="36" t="s">
        <v>111</v>
      </c>
      <c r="I7" s="36" t="s">
        <v>112</v>
      </c>
      <c r="J7" s="36" t="s">
        <v>113</v>
      </c>
      <c r="K7" s="36" t="s">
        <v>114</v>
      </c>
      <c r="L7" s="36" t="s">
        <v>115</v>
      </c>
      <c r="M7" s="36" t="s">
        <v>116</v>
      </c>
      <c r="N7" s="37" t="s">
        <v>117</v>
      </c>
      <c r="O7" s="37" t="s">
        <v>118</v>
      </c>
      <c r="P7" s="37">
        <v>58.66</v>
      </c>
      <c r="Q7" s="37">
        <v>93</v>
      </c>
      <c r="R7" s="37">
        <v>2800</v>
      </c>
      <c r="S7" s="37">
        <v>51292</v>
      </c>
      <c r="T7" s="37">
        <v>351.91</v>
      </c>
      <c r="U7" s="37">
        <v>145.75</v>
      </c>
      <c r="V7" s="37">
        <v>29878</v>
      </c>
      <c r="W7" s="37">
        <v>8.23</v>
      </c>
      <c r="X7" s="37">
        <v>3630.38</v>
      </c>
      <c r="Y7" s="37">
        <v>39.74</v>
      </c>
      <c r="Z7" s="37">
        <v>36.51</v>
      </c>
      <c r="AA7" s="37">
        <v>43.68</v>
      </c>
      <c r="AB7" s="37">
        <v>51.81</v>
      </c>
      <c r="AC7" s="37">
        <v>43.9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2481.35</v>
      </c>
      <c r="BG7" s="37">
        <v>2360.48</v>
      </c>
      <c r="BH7" s="37">
        <v>2770.59</v>
      </c>
      <c r="BI7" s="37">
        <v>1605.73</v>
      </c>
      <c r="BJ7" s="37">
        <v>1310.1400000000001</v>
      </c>
      <c r="BK7" s="37">
        <v>1209.95</v>
      </c>
      <c r="BL7" s="37">
        <v>1136.5</v>
      </c>
      <c r="BM7" s="37">
        <v>862.87</v>
      </c>
      <c r="BN7" s="37">
        <v>716.96</v>
      </c>
      <c r="BO7" s="37">
        <v>799.11</v>
      </c>
      <c r="BP7" s="37">
        <v>707.33</v>
      </c>
      <c r="BQ7" s="37">
        <v>67.02</v>
      </c>
      <c r="BR7" s="37">
        <v>71.72</v>
      </c>
      <c r="BS7" s="37">
        <v>68.98</v>
      </c>
      <c r="BT7" s="37">
        <v>69.38</v>
      </c>
      <c r="BU7" s="37">
        <v>84.69</v>
      </c>
      <c r="BV7" s="37">
        <v>69.48</v>
      </c>
      <c r="BW7" s="37">
        <v>71.650000000000006</v>
      </c>
      <c r="BX7" s="37">
        <v>85.39</v>
      </c>
      <c r="BY7" s="37">
        <v>88.09</v>
      </c>
      <c r="BZ7" s="37">
        <v>87.69</v>
      </c>
      <c r="CA7" s="37">
        <v>101.26</v>
      </c>
      <c r="CB7" s="37">
        <v>220.33</v>
      </c>
      <c r="CC7" s="37">
        <v>211.36</v>
      </c>
      <c r="CD7" s="37">
        <v>220.45</v>
      </c>
      <c r="CE7" s="37">
        <v>219.12</v>
      </c>
      <c r="CF7" s="37">
        <v>179.32</v>
      </c>
      <c r="CG7" s="37">
        <v>220.67</v>
      </c>
      <c r="CH7" s="37">
        <v>217.82</v>
      </c>
      <c r="CI7" s="37">
        <v>188.79</v>
      </c>
      <c r="CJ7" s="37">
        <v>181.8</v>
      </c>
      <c r="CK7" s="37">
        <v>180.07</v>
      </c>
      <c r="CL7" s="37">
        <v>136.38999999999999</v>
      </c>
      <c r="CM7" s="37" t="s">
        <v>117</v>
      </c>
      <c r="CN7" s="37" t="s">
        <v>117</v>
      </c>
      <c r="CO7" s="37" t="s">
        <v>117</v>
      </c>
      <c r="CP7" s="37" t="s">
        <v>117</v>
      </c>
      <c r="CQ7" s="37" t="s">
        <v>117</v>
      </c>
      <c r="CR7" s="37">
        <v>55.81</v>
      </c>
      <c r="CS7" s="37">
        <v>54.44</v>
      </c>
      <c r="CT7" s="37">
        <v>59.4</v>
      </c>
      <c r="CU7" s="37">
        <v>59.35</v>
      </c>
      <c r="CV7" s="37">
        <v>58.4</v>
      </c>
      <c r="CW7" s="37">
        <v>60.13</v>
      </c>
      <c r="CX7" s="37">
        <v>74.67</v>
      </c>
      <c r="CY7" s="37">
        <v>75.3</v>
      </c>
      <c r="CZ7" s="37">
        <v>75.39</v>
      </c>
      <c r="DA7" s="37">
        <v>75.31</v>
      </c>
      <c r="DB7" s="37">
        <v>75.510000000000005</v>
      </c>
      <c r="DC7" s="37">
        <v>84.41</v>
      </c>
      <c r="DD7" s="37">
        <v>84.2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0.03</v>
      </c>
      <c r="EH7" s="37">
        <v>0</v>
      </c>
      <c r="EI7" s="37">
        <v>0</v>
      </c>
      <c r="EJ7" s="37">
        <v>7.0000000000000007E-2</v>
      </c>
      <c r="EK7" s="37">
        <v>0.04</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JWS13184</cp:lastModifiedBy>
  <cp:lastPrinted>2019-01-24T05:18:12Z</cp:lastPrinted>
  <dcterms:created xsi:type="dcterms:W3CDTF">2018-12-03T09:03:09Z</dcterms:created>
  <dcterms:modified xsi:type="dcterms:W3CDTF">2019-02-26T08:12:57Z</dcterms:modified>
  <cp:category/>
</cp:coreProperties>
</file>