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Desktop\H30\H30調査・照会\H31.1.28 公営企業に係る経営比較分析表の分析等について\"/>
    </mc:Choice>
  </mc:AlternateContent>
  <workbookProtection workbookAlgorithmName="SHA-512" workbookHashValue="sISiLoVz8xG7LmYGz5UBN/mCCjn0d+f7Fq4C62kefNgHBH7W2g7PzPk1ehbiPwMO6OeAjfrS/YYGhPOJ0fuoxQ==" workbookSaltValue="h4LxeYUN3QLot477WJInZQ==" workbookSpinCount="100000" lockStructure="1"/>
  <bookViews>
    <workbookView xWindow="0" yWindow="0" windowWidth="20490" windowHeight="79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<sst xmlns="http://schemas.openxmlformats.org/spreadsheetml/2006/main" count="237" uniqueCount="123">
  <si>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</si>
  <si>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</si>
  <si>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</si>
  <si>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</si>
  <si>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</si>
  <si>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</si>
  <si>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</si>
  <si>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</si>
  <si>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</si>
  <si>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</si>
  <si>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</si>
  <si>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</si>
  <si>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</si>
  <si>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</si>
  <si>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</si>
  <si>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</si>
  <si>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</si>
  <si>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</si>
  <si>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</si>
  <si>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</si>
  <si>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</si>
  <si>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</si>
  <si>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</si>
  <si>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</si>
  <si>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</si>
  <si>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</si>
  <si>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</si>
  <si>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</si>
  <si>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</si>
  <si>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</si>
  <si>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</si>
  <si>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</si>
  <si>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</si>
  <si>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</si>
  <si>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</si>
  <si>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</si>
  <si>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</si>
  <si>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</si>
  <si>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</si>
  <si>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</si>
  <si>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</si>
  <si>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</si>
  <si>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</si>
  <si>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</si>
  <si>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</si>
  <si>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</si>
  <si>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</si>
  <si>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</si>
  <si>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</si>
  <si>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</si>
  <si>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</si>
  <si>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</si>
  <si>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</si>
  <si>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</si>
  <si>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</si>
  <si>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</si>
  <si>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</si>
  <si>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</si>
  <si>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</si>
  <si>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</si>
  <si>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</si>
  <si>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</si>
  <si>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</si>
  <si>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</si>
  <si>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</si>
  <si>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</si>
  <si>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</si>
  <si>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</si>
  <si>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</si>
  <si>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</si>
  <si>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</si>
  <si>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</si>
  <si>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</si>
  <si>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</si>
  <si>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</si>
  <si>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</si>
  <si>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</si>
  <si>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</si>
  <si>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</si>
  <si>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</si>
  <si>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</si>
  <si>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</si>
  <si>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</si>
  <si>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</si>
  <si>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</si>
  <si>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</si>
  <si>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</si>
  <si>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</si>
  <si>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</si>
  <si>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</si>
  <si>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</si>
  <si>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</si>
  <si>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</si>
  <si>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</si>
  <si>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</si>
  <si>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</si>
  <si>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</si>
  <si>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</si>
  <si>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</si>
  <si>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</si>
  <si>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</si>
  <si>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</si>
  <si>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</si>
  <si>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</si>
  <si>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</si>
  <si>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</si>
  <si>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</si>
  <si>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</si>
  <si>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</si>
  <si>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</si>
  <si>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</si>
  <si>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</si>
  <si>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</si>
  <si>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</si>
  <si>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</si>
  <si>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</si>
  <si>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</si>
  <si>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</si>
  <si>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</si>
  <si>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</si>
  <si>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簡易水道事業の統合に向けた施設整備による地方債が増加しているため、低い数値となっている。
④企業債残高対給水収益比率
　簡易水道事業の統合に向けた施設整備による地方債が増加しているため、給水収益に対する企業債残高の比率が高くなっている。
⑤料金回収率
　給水にかかる費用が給水規模に対し増大しており、給水原価が高くなっていることが原因と考えられる。
⑥給水原価
　上水道事業に対し、3倍以上となっている。これは、給水規模に対し、給水にかかる費用が大きいことが原因と考えられる。
⑦施設利用率
　類似団体平均と比較し、若干上回っているが、季節による変動等も考慮すると、適切な規模と考えられる。
⑧有収率
　類似団体平均値を上回る数値となった。これは、簡易水道事業統合に向けた管路更新等による成果と考えられる。</t>
    <rPh sb="108" eb="109">
      <t>タイ</t>
    </rPh>
    <rPh sb="117" eb="119">
      <t>ヒリツ</t>
    </rPh>
    <rPh sb="120" eb="121">
      <t>タカ</t>
    </rPh>
    <rPh sb="320" eb="322">
      <t>ウワマワ</t>
    </rPh>
    <rPh sb="323" eb="325">
      <t>スウチ</t>
    </rPh>
    <phoneticPr fontId="4"/>
  </si>
  <si>
    <t>　簡易水道事業単独では厳しい経営状況であり、一般財源からの繰入も必要としている。
　平成33年度までに順次水道事業への統合を行い、経営の健全化や効率化を図っていく必要がある。</t>
    <rPh sb="22" eb="24">
      <t>イッパン</t>
    </rPh>
    <rPh sb="24" eb="26">
      <t>ザイゲン</t>
    </rPh>
    <rPh sb="51" eb="53">
      <t>ジュンジ</t>
    </rPh>
    <rPh sb="62" eb="63">
      <t>オコナ</t>
    </rPh>
    <phoneticPr fontId="4"/>
  </si>
  <si>
    <t>③管路更新率
　簡易水道事業の統合に向けた管路の布設替を順次行っている。上水道への統合時においては、ほぼ全ての管路が入れ替わる予定である。</t>
    <rPh sb="36" eb="38">
      <t>ジョウスイ</t>
    </rPh>
    <rPh sb="38" eb="39">
      <t>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</si>
</sst>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7.78</c:v>
                </c:pt>
                <c:pt idx="1">
                  <c:v>20.059999999999999</c:v>
                </c:pt>
                <c:pt idx="2">
                  <c:v>10.16</c:v>
                </c:pt>
                <c:pt idx="3">
                  <c:v>3.84</c:v>
                </c:pt>
                <c:pt idx="4">
                  <c:v>0.51</c:v>
                </c:pt>
              </c:numCache>
            </c:numRef>
          </c:val>
          <c:extLst xmlns:c16r2="http://schemas.microsoft.com/office/drawing/2015/06/chart">
            <c:ext xmlns:c16="http://schemas.microsoft.com/office/drawing/2014/chart" uri="{C3380CC4-5D6E-409C-BE32-E72D297353CC}">
              <c16:uniqueId val="{00000000-1D1F-4E15-948C-452919D92B08}"/>
            </c:ext>
          </c:extLst>
        </c:ser>
        <c:dLbls>
          <c:showLegendKey val="0"/>
          <c:showVal val="0"/>
          <c:showCatName val="0"/>
          <c:showSerName val="0"/>
          <c:showPercent val="0"/>
          <c:showBubbleSize val="0"/>
        </c:dLbls>
        <c:gapWidth val="150"/>
        <c:axId val="174137624"/>
        <c:axId val="1741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1D1F-4E15-948C-452919D92B08}"/>
            </c:ext>
          </c:extLst>
        </c:ser>
        <c:dLbls>
          <c:showLegendKey val="0"/>
          <c:showVal val="0"/>
          <c:showCatName val="0"/>
          <c:showSerName val="0"/>
          <c:showPercent val="0"/>
          <c:showBubbleSize val="0"/>
        </c:dLbls>
        <c:marker val="1"/>
        <c:smooth val="0"/>
        <c:axId val="174137624"/>
        <c:axId val="174153904"/>
      </c:lineChart>
      <c:dateAx>
        <c:axId val="174137624"/>
        <c:scaling>
          <c:orientation val="minMax"/>
        </c:scaling>
        <c:delete val="1"/>
        <c:axPos val="b"/>
        <c:numFmt formatCode="ge" sourceLinked="1"/>
        <c:majorTickMark val="none"/>
        <c:minorTickMark val="none"/>
        <c:tickLblPos val="none"/>
        <c:crossAx val="174153904"/>
        <c:crosses val="autoZero"/>
        <c:auto val="1"/>
        <c:lblOffset val="100"/>
        <c:baseTimeUnit val="years"/>
      </c:dateAx>
      <c:valAx>
        <c:axId val="1741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81.55</c:v>
                </c:pt>
                <c:pt idx="1">
                  <c:v>84.68</c:v>
                </c:pt>
                <c:pt idx="2">
                  <c:v>66.31</c:v>
                </c:pt>
                <c:pt idx="3">
                  <c:v>59.72</c:v>
                </c:pt>
                <c:pt idx="4">
                  <c:v>55.18</c:v>
                </c:pt>
              </c:numCache>
            </c:numRef>
          </c:val>
          <c:extLst xmlns:c16r2="http://schemas.microsoft.com/office/drawing/2015/06/chart">
            <c:ext xmlns:c16="http://schemas.microsoft.com/office/drawing/2014/chart" uri="{C3380CC4-5D6E-409C-BE32-E72D297353CC}">
              <c16:uniqueId val="{00000000-2147-4427-8B0C-7370ECE5DA56}"/>
            </c:ext>
          </c:extLst>
        </c:ser>
        <c:dLbls>
          <c:showLegendKey val="0"/>
          <c:showVal val="0"/>
          <c:showCatName val="0"/>
          <c:showSerName val="0"/>
          <c:showPercent val="0"/>
          <c:showBubbleSize val="0"/>
        </c:dLbls>
        <c:gapWidth val="150"/>
        <c:axId val="173065560"/>
        <c:axId val="17470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147-4427-8B0C-7370ECE5DA56}"/>
            </c:ext>
          </c:extLst>
        </c:ser>
        <c:dLbls>
          <c:showLegendKey val="0"/>
          <c:showVal val="0"/>
          <c:showCatName val="0"/>
          <c:showSerName val="0"/>
          <c:showPercent val="0"/>
          <c:showBubbleSize val="0"/>
        </c:dLbls>
        <c:marker val="1"/>
        <c:smooth val="0"/>
        <c:axId val="173065560"/>
        <c:axId val="174706856"/>
      </c:lineChart>
      <c:dateAx>
        <c:axId val="173065560"/>
        <c:scaling>
          <c:orientation val="minMax"/>
        </c:scaling>
        <c:delete val="1"/>
        <c:axPos val="b"/>
        <c:numFmt formatCode="ge" sourceLinked="1"/>
        <c:majorTickMark val="none"/>
        <c:minorTickMark val="none"/>
        <c:tickLblPos val="none"/>
        <c:crossAx val="174706856"/>
        <c:crosses val="autoZero"/>
        <c:auto val="1"/>
        <c:lblOffset val="100"/>
        <c:baseTimeUnit val="years"/>
      </c:dateAx>
      <c:valAx>
        <c:axId val="17470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61.32</c:v>
                </c:pt>
                <c:pt idx="1">
                  <c:v>57.13</c:v>
                </c:pt>
                <c:pt idx="2">
                  <c:v>68.52</c:v>
                </c:pt>
                <c:pt idx="3">
                  <c:v>74.05</c:v>
                </c:pt>
                <c:pt idx="4">
                  <c:v>81.41</c:v>
                </c:pt>
              </c:numCache>
            </c:numRef>
          </c:val>
          <c:extLst xmlns:c16r2="http://schemas.microsoft.com/office/drawing/2015/06/chart">
            <c:ext xmlns:c16="http://schemas.microsoft.com/office/drawing/2014/chart" uri="{C3380CC4-5D6E-409C-BE32-E72D297353CC}">
              <c16:uniqueId val="{00000000-17EF-48D9-8161-AECAFF4303EC}"/>
            </c:ext>
          </c:extLst>
        </c:ser>
        <c:dLbls>
          <c:showLegendKey val="0"/>
          <c:showVal val="0"/>
          <c:showCatName val="0"/>
          <c:showSerName val="0"/>
          <c:showPercent val="0"/>
          <c:showBubbleSize val="0"/>
        </c:dLbls>
        <c:gapWidth val="150"/>
        <c:axId val="174708032"/>
        <c:axId val="1747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7EF-48D9-8161-AECAFF4303EC}"/>
            </c:ext>
          </c:extLst>
        </c:ser>
        <c:dLbls>
          <c:showLegendKey val="0"/>
          <c:showVal val="0"/>
          <c:showCatName val="0"/>
          <c:showSerName val="0"/>
          <c:showPercent val="0"/>
          <c:showBubbleSize val="0"/>
        </c:dLbls>
        <c:marker val="1"/>
        <c:smooth val="0"/>
        <c:axId val="174708032"/>
        <c:axId val="174708424"/>
      </c:lineChart>
      <c:dateAx>
        <c:axId val="174708032"/>
        <c:scaling>
          <c:orientation val="minMax"/>
        </c:scaling>
        <c:delete val="1"/>
        <c:axPos val="b"/>
        <c:numFmt formatCode="ge" sourceLinked="1"/>
        <c:majorTickMark val="none"/>
        <c:minorTickMark val="none"/>
        <c:tickLblPos val="none"/>
        <c:crossAx val="174708424"/>
        <c:crosses val="autoZero"/>
        <c:auto val="1"/>
        <c:lblOffset val="100"/>
        <c:baseTimeUnit val="years"/>
      </c:dateAx>
      <c:valAx>
        <c:axId val="1747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91.67</c:v>
                </c:pt>
                <c:pt idx="1">
                  <c:v>72.459999999999994</c:v>
                </c:pt>
                <c:pt idx="2">
                  <c:v>132.11000000000001</c:v>
                </c:pt>
                <c:pt idx="3">
                  <c:v>85.26</c:v>
                </c:pt>
                <c:pt idx="4">
                  <c:v>76.84</c:v>
                </c:pt>
              </c:numCache>
            </c:numRef>
          </c:val>
          <c:extLst xmlns:c16r2="http://schemas.microsoft.com/office/drawing/2015/06/chart">
            <c:ext xmlns:c16="http://schemas.microsoft.com/office/drawing/2014/chart" uri="{C3380CC4-5D6E-409C-BE32-E72D297353CC}">
              <c16:uniqueId val="{00000000-D4A7-4E5F-80D8-D2E805A14EA6}"/>
            </c:ext>
          </c:extLst>
        </c:ser>
        <c:dLbls>
          <c:showLegendKey val="0"/>
          <c:showVal val="0"/>
          <c:showCatName val="0"/>
          <c:showSerName val="0"/>
          <c:showPercent val="0"/>
          <c:showBubbleSize val="0"/>
        </c:dLbls>
        <c:gapWidth val="150"/>
        <c:axId val="174075368"/>
        <c:axId val="17403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D4A7-4E5F-80D8-D2E805A14EA6}"/>
            </c:ext>
          </c:extLst>
        </c:ser>
        <c:dLbls>
          <c:showLegendKey val="0"/>
          <c:showVal val="0"/>
          <c:showCatName val="0"/>
          <c:showSerName val="0"/>
          <c:showPercent val="0"/>
          <c:showBubbleSize val="0"/>
        </c:dLbls>
        <c:marker val="1"/>
        <c:smooth val="0"/>
        <c:axId val="174075368"/>
        <c:axId val="174038376"/>
      </c:lineChart>
      <c:dateAx>
        <c:axId val="174075368"/>
        <c:scaling>
          <c:orientation val="minMax"/>
        </c:scaling>
        <c:delete val="1"/>
        <c:axPos val="b"/>
        <c:numFmt formatCode="ge" sourceLinked="1"/>
        <c:majorTickMark val="none"/>
        <c:minorTickMark val="none"/>
        <c:tickLblPos val="none"/>
        <c:crossAx val="174038376"/>
        <c:crosses val="autoZero"/>
        <c:auto val="1"/>
        <c:lblOffset val="100"/>
        <c:baseTimeUnit val="years"/>
      </c:dateAx>
      <c:valAx>
        <c:axId val="1740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7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57-465A-B4A4-08E8D00F422D}"/>
            </c:ext>
          </c:extLst>
        </c:ser>
        <c:dLbls>
          <c:showLegendKey val="0"/>
          <c:showVal val="0"/>
          <c:showCatName val="0"/>
          <c:showSerName val="0"/>
          <c:showPercent val="0"/>
          <c:showBubbleSize val="0"/>
        </c:dLbls>
        <c:gapWidth val="150"/>
        <c:axId val="174029480"/>
        <c:axId val="1740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57-465A-B4A4-08E8D00F422D}"/>
            </c:ext>
          </c:extLst>
        </c:ser>
        <c:dLbls>
          <c:showLegendKey val="0"/>
          <c:showVal val="0"/>
          <c:showCatName val="0"/>
          <c:showSerName val="0"/>
          <c:showPercent val="0"/>
          <c:showBubbleSize val="0"/>
        </c:dLbls>
        <c:marker val="1"/>
        <c:smooth val="0"/>
        <c:axId val="174029480"/>
        <c:axId val="174029864"/>
      </c:lineChart>
      <c:dateAx>
        <c:axId val="174029480"/>
        <c:scaling>
          <c:orientation val="minMax"/>
        </c:scaling>
        <c:delete val="1"/>
        <c:axPos val="b"/>
        <c:numFmt formatCode="ge" sourceLinked="1"/>
        <c:majorTickMark val="none"/>
        <c:minorTickMark val="none"/>
        <c:tickLblPos val="none"/>
        <c:crossAx val="174029864"/>
        <c:crosses val="autoZero"/>
        <c:auto val="1"/>
        <c:lblOffset val="100"/>
        <c:baseTimeUnit val="years"/>
      </c:dateAx>
      <c:valAx>
        <c:axId val="1740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8-45F0-A537-B7CD7346FE4F}"/>
            </c:ext>
          </c:extLst>
        </c:ser>
        <c:dLbls>
          <c:showLegendKey val="0"/>
          <c:showVal val="0"/>
          <c:showCatName val="0"/>
          <c:showSerName val="0"/>
          <c:showPercent val="0"/>
          <c:showBubbleSize val="0"/>
        </c:dLbls>
        <c:gapWidth val="150"/>
        <c:axId val="174924808"/>
        <c:axId val="17493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8-45F0-A537-B7CD7346FE4F}"/>
            </c:ext>
          </c:extLst>
        </c:ser>
        <c:dLbls>
          <c:showLegendKey val="0"/>
          <c:showVal val="0"/>
          <c:showCatName val="0"/>
          <c:showSerName val="0"/>
          <c:showPercent val="0"/>
          <c:showBubbleSize val="0"/>
        </c:dLbls>
        <c:marker val="1"/>
        <c:smooth val="0"/>
        <c:axId val="174924808"/>
        <c:axId val="174933384"/>
      </c:lineChart>
      <c:dateAx>
        <c:axId val="174924808"/>
        <c:scaling>
          <c:orientation val="minMax"/>
        </c:scaling>
        <c:delete val="1"/>
        <c:axPos val="b"/>
        <c:numFmt formatCode="ge" sourceLinked="1"/>
        <c:majorTickMark val="none"/>
        <c:minorTickMark val="none"/>
        <c:tickLblPos val="none"/>
        <c:crossAx val="174933384"/>
        <c:crosses val="autoZero"/>
        <c:auto val="1"/>
        <c:lblOffset val="100"/>
        <c:baseTimeUnit val="years"/>
      </c:dateAx>
      <c:valAx>
        <c:axId val="1749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39-45E5-9C5B-01F3DF64951F}"/>
            </c:ext>
          </c:extLst>
        </c:ser>
        <c:dLbls>
          <c:showLegendKey val="0"/>
          <c:showVal val="0"/>
          <c:showCatName val="0"/>
          <c:showSerName val="0"/>
          <c:showPercent val="0"/>
          <c:showBubbleSize val="0"/>
        </c:dLbls>
        <c:gapWidth val="150"/>
        <c:axId val="173067128"/>
        <c:axId val="1730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39-45E5-9C5B-01F3DF64951F}"/>
            </c:ext>
          </c:extLst>
        </c:ser>
        <c:dLbls>
          <c:showLegendKey val="0"/>
          <c:showVal val="0"/>
          <c:showCatName val="0"/>
          <c:showSerName val="0"/>
          <c:showPercent val="0"/>
          <c:showBubbleSize val="0"/>
        </c:dLbls>
        <c:marker val="1"/>
        <c:smooth val="0"/>
        <c:axId val="173067128"/>
        <c:axId val="173067520"/>
      </c:lineChart>
      <c:dateAx>
        <c:axId val="173067128"/>
        <c:scaling>
          <c:orientation val="minMax"/>
        </c:scaling>
        <c:delete val="1"/>
        <c:axPos val="b"/>
        <c:numFmt formatCode="ge" sourceLinked="1"/>
        <c:majorTickMark val="none"/>
        <c:minorTickMark val="none"/>
        <c:tickLblPos val="none"/>
        <c:crossAx val="173067520"/>
        <c:crosses val="autoZero"/>
        <c:auto val="1"/>
        <c:lblOffset val="100"/>
        <c:baseTimeUnit val="years"/>
      </c:dateAx>
      <c:valAx>
        <c:axId val="1730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57-435F-B683-6918F35186EC}"/>
            </c:ext>
          </c:extLst>
        </c:ser>
        <c:dLbls>
          <c:showLegendKey val="0"/>
          <c:showVal val="0"/>
          <c:showCatName val="0"/>
          <c:showSerName val="0"/>
          <c:showPercent val="0"/>
          <c:showBubbleSize val="0"/>
        </c:dLbls>
        <c:gapWidth val="150"/>
        <c:axId val="173069088"/>
        <c:axId val="17306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57-435F-B683-6918F35186EC}"/>
            </c:ext>
          </c:extLst>
        </c:ser>
        <c:dLbls>
          <c:showLegendKey val="0"/>
          <c:showVal val="0"/>
          <c:showCatName val="0"/>
          <c:showSerName val="0"/>
          <c:showPercent val="0"/>
          <c:showBubbleSize val="0"/>
        </c:dLbls>
        <c:marker val="1"/>
        <c:smooth val="0"/>
        <c:axId val="173069088"/>
        <c:axId val="173069480"/>
      </c:lineChart>
      <c:dateAx>
        <c:axId val="173069088"/>
        <c:scaling>
          <c:orientation val="minMax"/>
        </c:scaling>
        <c:delete val="1"/>
        <c:axPos val="b"/>
        <c:numFmt formatCode="ge" sourceLinked="1"/>
        <c:majorTickMark val="none"/>
        <c:minorTickMark val="none"/>
        <c:tickLblPos val="none"/>
        <c:crossAx val="173069480"/>
        <c:crosses val="autoZero"/>
        <c:auto val="1"/>
        <c:lblOffset val="100"/>
        <c:baseTimeUnit val="years"/>
      </c:dateAx>
      <c:valAx>
        <c:axId val="17306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5161.04</c:v>
                </c:pt>
                <c:pt idx="1">
                  <c:v>7155.8</c:v>
                </c:pt>
                <c:pt idx="2">
                  <c:v>7878.41</c:v>
                </c:pt>
                <c:pt idx="3">
                  <c:v>9009.11</c:v>
                </c:pt>
                <c:pt idx="4">
                  <c:v>9364.9500000000007</c:v>
                </c:pt>
              </c:numCache>
            </c:numRef>
          </c:val>
          <c:extLst xmlns:c16r2="http://schemas.microsoft.com/office/drawing/2015/06/chart">
            <c:ext xmlns:c16="http://schemas.microsoft.com/office/drawing/2014/chart" uri="{C3380CC4-5D6E-409C-BE32-E72D297353CC}">
              <c16:uniqueId val="{00000000-EF46-4A22-98EC-6196874E3945}"/>
            </c:ext>
          </c:extLst>
        </c:ser>
        <c:dLbls>
          <c:showLegendKey val="0"/>
          <c:showVal val="0"/>
          <c:showCatName val="0"/>
          <c:showSerName val="0"/>
          <c:showPercent val="0"/>
          <c:showBubbleSize val="0"/>
        </c:dLbls>
        <c:gapWidth val="150"/>
        <c:axId val="173070656"/>
        <c:axId val="17307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EF46-4A22-98EC-6196874E3945}"/>
            </c:ext>
          </c:extLst>
        </c:ser>
        <c:dLbls>
          <c:showLegendKey val="0"/>
          <c:showVal val="0"/>
          <c:showCatName val="0"/>
          <c:showSerName val="0"/>
          <c:showPercent val="0"/>
          <c:showBubbleSize val="0"/>
        </c:dLbls>
        <c:marker val="1"/>
        <c:smooth val="0"/>
        <c:axId val="173070656"/>
        <c:axId val="173071048"/>
      </c:lineChart>
      <c:dateAx>
        <c:axId val="173070656"/>
        <c:scaling>
          <c:orientation val="minMax"/>
        </c:scaling>
        <c:delete val="1"/>
        <c:axPos val="b"/>
        <c:numFmt formatCode="ge" sourceLinked="1"/>
        <c:majorTickMark val="none"/>
        <c:minorTickMark val="none"/>
        <c:tickLblPos val="none"/>
        <c:crossAx val="173071048"/>
        <c:crosses val="autoZero"/>
        <c:auto val="1"/>
        <c:lblOffset val="100"/>
        <c:baseTimeUnit val="years"/>
      </c:dateAx>
      <c:valAx>
        <c:axId val="17307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61.43</c:v>
                </c:pt>
                <c:pt idx="1">
                  <c:v>39.31</c:v>
                </c:pt>
                <c:pt idx="2">
                  <c:v>42.46</c:v>
                </c:pt>
                <c:pt idx="3">
                  <c:v>34.06</c:v>
                </c:pt>
                <c:pt idx="4">
                  <c:v>32.369999999999997</c:v>
                </c:pt>
              </c:numCache>
            </c:numRef>
          </c:val>
          <c:extLst xmlns:c16r2="http://schemas.microsoft.com/office/drawing/2015/06/chart">
            <c:ext xmlns:c16="http://schemas.microsoft.com/office/drawing/2014/chart" uri="{C3380CC4-5D6E-409C-BE32-E72D297353CC}">
              <c16:uniqueId val="{00000000-2057-4574-9F38-20298DE3AB3B}"/>
            </c:ext>
          </c:extLst>
        </c:ser>
        <c:dLbls>
          <c:showLegendKey val="0"/>
          <c:showVal val="0"/>
          <c:showCatName val="0"/>
          <c:showSerName val="0"/>
          <c:showPercent val="0"/>
          <c:showBubbleSize val="0"/>
        </c:dLbls>
        <c:gapWidth val="150"/>
        <c:axId val="174705288"/>
        <c:axId val="17470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2057-4574-9F38-20298DE3AB3B}"/>
            </c:ext>
          </c:extLst>
        </c:ser>
        <c:dLbls>
          <c:showLegendKey val="0"/>
          <c:showVal val="0"/>
          <c:showCatName val="0"/>
          <c:showSerName val="0"/>
          <c:showPercent val="0"/>
          <c:showBubbleSize val="0"/>
        </c:dLbls>
        <c:marker val="1"/>
        <c:smooth val="0"/>
        <c:axId val="174705288"/>
        <c:axId val="174705680"/>
      </c:lineChart>
      <c:dateAx>
        <c:axId val="174705288"/>
        <c:scaling>
          <c:orientation val="minMax"/>
        </c:scaling>
        <c:delete val="1"/>
        <c:axPos val="b"/>
        <c:numFmt formatCode="ge" sourceLinked="1"/>
        <c:majorTickMark val="none"/>
        <c:minorTickMark val="none"/>
        <c:tickLblPos val="none"/>
        <c:crossAx val="174705680"/>
        <c:crosses val="autoZero"/>
        <c:auto val="1"/>
        <c:lblOffset val="100"/>
        <c:baseTimeUnit val="years"/>
      </c:dateAx>
      <c:valAx>
        <c:axId val="1747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0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207.83</c:v>
                </c:pt>
                <c:pt idx="1">
                  <c:v>334.35</c:v>
                </c:pt>
                <c:pt idx="2">
                  <c:v>308.77999999999997</c:v>
                </c:pt>
                <c:pt idx="3">
                  <c:v>415.84</c:v>
                </c:pt>
                <c:pt idx="4">
                  <c:v>437.97</c:v>
                </c:pt>
              </c:numCache>
            </c:numRef>
          </c:val>
          <c:extLst xmlns:c16r2="http://schemas.microsoft.com/office/drawing/2015/06/chart">
            <c:ext xmlns:c16="http://schemas.microsoft.com/office/drawing/2014/chart" uri="{C3380CC4-5D6E-409C-BE32-E72D297353CC}">
              <c16:uniqueId val="{00000000-33EA-4FFA-ACA8-19090C922E8D}"/>
            </c:ext>
          </c:extLst>
        </c:ser>
        <c:dLbls>
          <c:showLegendKey val="0"/>
          <c:showVal val="0"/>
          <c:showCatName val="0"/>
          <c:showSerName val="0"/>
          <c:showPercent val="0"/>
          <c:showBubbleSize val="0"/>
        </c:dLbls>
        <c:gapWidth val="150"/>
        <c:axId val="173068696"/>
        <c:axId val="17306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3EA-4FFA-ACA8-19090C922E8D}"/>
            </c:ext>
          </c:extLst>
        </c:ser>
        <c:dLbls>
          <c:showLegendKey val="0"/>
          <c:showVal val="0"/>
          <c:showCatName val="0"/>
          <c:showSerName val="0"/>
          <c:showPercent val="0"/>
          <c:showBubbleSize val="0"/>
        </c:dLbls>
        <c:marker val="1"/>
        <c:smooth val="0"/>
        <c:axId val="173068696"/>
        <c:axId val="173066736"/>
      </c:lineChart>
      <c:dateAx>
        <c:axId val="173068696"/>
        <c:scaling>
          <c:orientation val="minMax"/>
        </c:scaling>
        <c:delete val="1"/>
        <c:axPos val="b"/>
        <c:numFmt formatCode="ge" sourceLinked="1"/>
        <c:majorTickMark val="none"/>
        <c:minorTickMark val="none"/>
        <c:tickLblPos val="none"/>
        <c:crossAx val="173066736"/>
        <c:crosses val="autoZero"/>
        <c:auto val="1"/>
        <c:lblOffset val="100"/>
        <c:baseTimeUnit val="years"/>
      </c:dateAx>
      <c:valAx>
        <c:axId val="1730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6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9" zoomScale="77" zoomScaleNormal="77"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五泉市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51292</v>
      </c>
      <c r="AM8" s="49"/>
      <c r="AN8" s="49"/>
      <c r="AO8" s="49"/>
      <c r="AP8" s="49"/>
      <c r="AQ8" s="49"/>
      <c r="AR8" s="49"/>
      <c r="AS8" s="49"/>
      <c r="AT8" s="45">
        <f>データ!$S$6</f>
        <v>351.91</v>
      </c>
      <c r="AU8" s="45"/>
      <c r="AV8" s="45"/>
      <c r="AW8" s="45"/>
      <c r="AX8" s="45"/>
      <c r="AY8" s="45"/>
      <c r="AZ8" s="45"/>
      <c r="BA8" s="45"/>
      <c r="BB8" s="45">
        <f>データ!$T$6</f>
        <v>145.75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v>
      </c>
      <c r="Q10" s="45"/>
      <c r="R10" s="45"/>
      <c r="S10" s="45"/>
      <c r="T10" s="45"/>
      <c r="U10" s="45"/>
      <c r="V10" s="45"/>
      <c r="W10" s="49">
        <f>データ!$Q$6</f>
        <v>2808</v>
      </c>
      <c r="X10" s="49"/>
      <c r="Y10" s="49"/>
      <c r="Z10" s="49"/>
      <c r="AA10" s="49"/>
      <c r="AB10" s="49"/>
      <c r="AC10" s="49"/>
      <c r="AD10" s="2"/>
      <c r="AE10" s="2"/>
      <c r="AF10" s="2"/>
      <c r="AG10" s="2"/>
      <c r="AH10" s="2"/>
      <c r="AI10" s="2"/>
      <c r="AJ10" s="2"/>
      <c r="AK10" s="2"/>
      <c r="AL10" s="49">
        <f>データ!$U$6</f>
        <v>1577</v>
      </c>
      <c r="AM10" s="49"/>
      <c r="AN10" s="49"/>
      <c r="AO10" s="49"/>
      <c r="AP10" s="49"/>
      <c r="AQ10" s="49"/>
      <c r="AR10" s="49"/>
      <c r="AS10" s="49"/>
      <c r="AT10" s="45">
        <f>データ!$V$6</f>
        <v>6.71</v>
      </c>
      <c r="AU10" s="45"/>
      <c r="AV10" s="45"/>
      <c r="AW10" s="45"/>
      <c r="AX10" s="45"/>
      <c r="AY10" s="45"/>
      <c r="AZ10" s="45"/>
      <c r="BA10" s="45"/>
      <c r="BB10" s="45">
        <f>データ!$W$6</f>
        <v>235.02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3nWP0jYh2gGmmrWgYUYnAy8dShgymgvXnLMX9WkFqaCR/SpMh8Yg61OdfsK9BrwLFeiuVKI/77ti9tet5dRmbw==" saltValue="UXDQeH0K2CdT6zyLZO3EP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152188</v>
      </c>
      <c r="D6" s="33">
        <f t="shared" si="3"/>
        <v>47</v>
      </c>
      <c r="E6" s="33">
        <f t="shared" si="3"/>
        <v>1</v>
      </c>
      <c r="F6" s="33">
        <f t="shared" si="3"/>
        <v>0</v>
      </c>
      <c r="G6" s="33">
        <f t="shared" si="3"/>
        <v>0</v>
      </c>
      <c r="H6" s="33" t="str">
        <f t="shared" si="3"/>
        <v>新潟県　五泉市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3.1</v>
      </c>
      <c r="Q6" s="34">
        <f t="shared" si="3"/>
        <v>2808</v>
      </c>
      <c r="R6" s="34">
        <f t="shared" si="3"/>
        <v>51292</v>
      </c>
      <c r="S6" s="34">
        <f t="shared" si="3"/>
        <v>351.91</v>
      </c>
      <c r="T6" s="34">
        <f t="shared" si="3"/>
        <v>145.75</v>
      </c>
      <c r="U6" s="34">
        <f t="shared" si="3"/>
        <v>1577</v>
      </c>
      <c r="V6" s="34">
        <f t="shared" si="3"/>
        <v>6.71</v>
      </c>
      <c r="W6" s="34">
        <f t="shared" si="3"/>
        <v>235.02</v>
      </c>
      <c r="X6" s="35">
        <f>IF(X7="",NA(),X7)</f>
        <v>91.67</v>
      </c>
      <c r="Y6" s="35">
        <f t="shared" ref="Y6:AG6" si="4">IF(Y7="",NA(),Y7)</f>
        <v>72.459999999999994</v>
      </c>
      <c r="Z6" s="35">
        <f t="shared" si="4"/>
        <v>132.11000000000001</v>
      </c>
      <c r="AA6" s="35">
        <f t="shared" si="4"/>
        <v>85.26</v>
      </c>
      <c r="AB6" s="35">
        <f t="shared" si="4"/>
        <v>76.84</v>
      </c>
      <c r="AC6" s="35">
        <f t="shared" si="4"/>
        <v>76.09</v>
      </c>
      <c r="AD6" s="35">
        <f t="shared" si="4"/>
        <v>75.87</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5161.04</v>
      </c>
      <c r="BF6" s="35">
        <f t="shared" ref="BF6:BN6" si="7">IF(BF7="",NA(),BF7)</f>
        <v>7155.8</v>
      </c>
      <c r="BG6" s="35">
        <f t="shared" si="7"/>
        <v>7878.41</v>
      </c>
      <c r="BH6" s="35">
        <f t="shared" si="7"/>
        <v>9009.11</v>
      </c>
      <c r="BI6" s="35">
        <f t="shared" si="7"/>
        <v>9364.9500000000007</v>
      </c>
      <c r="BJ6" s="35">
        <f t="shared" si="7"/>
        <v>1113.76</v>
      </c>
      <c r="BK6" s="35">
        <f t="shared" si="7"/>
        <v>1125.69</v>
      </c>
      <c r="BL6" s="35">
        <f t="shared" si="7"/>
        <v>1510.14</v>
      </c>
      <c r="BM6" s="35">
        <f t="shared" si="7"/>
        <v>1595.62</v>
      </c>
      <c r="BN6" s="35">
        <f t="shared" si="7"/>
        <v>1302.33</v>
      </c>
      <c r="BO6" s="34" t="str">
        <f>IF(BO7="","",IF(BO7="-","【-】","【"&amp;SUBSTITUTE(TEXT(BO7,"#,##0.00"),"-","△")&amp;"】"))</f>
        <v>【1,141.75】</v>
      </c>
      <c r="BP6" s="35">
        <f>IF(BP7="",NA(),BP7)</f>
        <v>61.43</v>
      </c>
      <c r="BQ6" s="35">
        <f t="shared" ref="BQ6:BY6" si="8">IF(BQ7="",NA(),BQ7)</f>
        <v>39.31</v>
      </c>
      <c r="BR6" s="35">
        <f t="shared" si="8"/>
        <v>42.46</v>
      </c>
      <c r="BS6" s="35">
        <f t="shared" si="8"/>
        <v>34.06</v>
      </c>
      <c r="BT6" s="35">
        <f t="shared" si="8"/>
        <v>32.369999999999997</v>
      </c>
      <c r="BU6" s="35">
        <f t="shared" si="8"/>
        <v>34.25</v>
      </c>
      <c r="BV6" s="35">
        <f t="shared" si="8"/>
        <v>46.48</v>
      </c>
      <c r="BW6" s="35">
        <f t="shared" si="8"/>
        <v>22.67</v>
      </c>
      <c r="BX6" s="35">
        <f t="shared" si="8"/>
        <v>37.92</v>
      </c>
      <c r="BY6" s="35">
        <f t="shared" si="8"/>
        <v>40.89</v>
      </c>
      <c r="BZ6" s="34" t="str">
        <f>IF(BZ7="","",IF(BZ7="-","【-】","【"&amp;SUBSTITUTE(TEXT(BZ7,"#,##0.00"),"-","△")&amp;"】"))</f>
        <v>【54.93】</v>
      </c>
      <c r="CA6" s="35">
        <f>IF(CA7="",NA(),CA7)</f>
        <v>207.83</v>
      </c>
      <c r="CB6" s="35">
        <f t="shared" ref="CB6:CJ6" si="9">IF(CB7="",NA(),CB7)</f>
        <v>334.35</v>
      </c>
      <c r="CC6" s="35">
        <f t="shared" si="9"/>
        <v>308.77999999999997</v>
      </c>
      <c r="CD6" s="35">
        <f t="shared" si="9"/>
        <v>415.84</v>
      </c>
      <c r="CE6" s="35">
        <f t="shared" si="9"/>
        <v>437.97</v>
      </c>
      <c r="CF6" s="35">
        <f t="shared" si="9"/>
        <v>501.18</v>
      </c>
      <c r="CG6" s="35">
        <f t="shared" si="9"/>
        <v>376.61</v>
      </c>
      <c r="CH6" s="35">
        <f t="shared" si="9"/>
        <v>789.62</v>
      </c>
      <c r="CI6" s="35">
        <f t="shared" si="9"/>
        <v>423.18</v>
      </c>
      <c r="CJ6" s="35">
        <f t="shared" si="9"/>
        <v>383.2</v>
      </c>
      <c r="CK6" s="34" t="str">
        <f>IF(CK7="","",IF(CK7="-","【-】","【"&amp;SUBSTITUTE(TEXT(CK7,"#,##0.00"),"-","△")&amp;"】"))</f>
        <v>【292.18】</v>
      </c>
      <c r="CL6" s="35">
        <f>IF(CL7="",NA(),CL7)</f>
        <v>81.55</v>
      </c>
      <c r="CM6" s="35">
        <f t="shared" ref="CM6:CU6" si="10">IF(CM7="",NA(),CM7)</f>
        <v>84.68</v>
      </c>
      <c r="CN6" s="35">
        <f t="shared" si="10"/>
        <v>66.31</v>
      </c>
      <c r="CO6" s="35">
        <f t="shared" si="10"/>
        <v>59.72</v>
      </c>
      <c r="CP6" s="35">
        <f t="shared" si="10"/>
        <v>55.18</v>
      </c>
      <c r="CQ6" s="35">
        <f t="shared" si="10"/>
        <v>57.55</v>
      </c>
      <c r="CR6" s="35">
        <f t="shared" si="10"/>
        <v>57.43</v>
      </c>
      <c r="CS6" s="35">
        <f t="shared" si="10"/>
        <v>48.7</v>
      </c>
      <c r="CT6" s="35">
        <f t="shared" si="10"/>
        <v>46.9</v>
      </c>
      <c r="CU6" s="35">
        <f t="shared" si="10"/>
        <v>47.95</v>
      </c>
      <c r="CV6" s="34" t="str">
        <f>IF(CV7="","",IF(CV7="-","【-】","【"&amp;SUBSTITUTE(TEXT(CV7,"#,##0.00"),"-","△")&amp;"】"))</f>
        <v>【56.91】</v>
      </c>
      <c r="CW6" s="35">
        <f>IF(CW7="",NA(),CW7)</f>
        <v>61.32</v>
      </c>
      <c r="CX6" s="35">
        <f t="shared" ref="CX6:DF6" si="11">IF(CX7="",NA(),CX7)</f>
        <v>57.13</v>
      </c>
      <c r="CY6" s="35">
        <f t="shared" si="11"/>
        <v>68.52</v>
      </c>
      <c r="CZ6" s="35">
        <f t="shared" si="11"/>
        <v>74.05</v>
      </c>
      <c r="DA6" s="35">
        <f t="shared" si="11"/>
        <v>81.41</v>
      </c>
      <c r="DB6" s="35">
        <f t="shared" si="11"/>
        <v>74.14</v>
      </c>
      <c r="DC6" s="35">
        <f t="shared" si="11"/>
        <v>73.83</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7.78</v>
      </c>
      <c r="EE6" s="35">
        <f t="shared" ref="EE6:EM6" si="14">IF(EE7="",NA(),EE7)</f>
        <v>20.059999999999999</v>
      </c>
      <c r="EF6" s="35">
        <f t="shared" si="14"/>
        <v>10.16</v>
      </c>
      <c r="EG6" s="35">
        <f t="shared" si="14"/>
        <v>3.84</v>
      </c>
      <c r="EH6" s="35">
        <f t="shared" si="14"/>
        <v>0.51</v>
      </c>
      <c r="EI6" s="35">
        <f t="shared" si="14"/>
        <v>0.8</v>
      </c>
      <c r="EJ6" s="35">
        <f t="shared" si="14"/>
        <v>0.69</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152188</v>
      </c>
      <c r="D7" s="37">
        <v>47</v>
      </c>
      <c r="E7" s="37">
        <v>1</v>
      </c>
      <c r="F7" s="37">
        <v>0</v>
      </c>
      <c r="G7" s="37">
        <v>0</v>
      </c>
      <c r="H7" s="37" t="s">
        <v>107</v>
      </c>
      <c r="I7" s="37" t="s">
        <v>108</v>
      </c>
      <c r="J7" s="37" t="s">
        <v>109</v>
      </c>
      <c r="K7" s="37" t="s">
        <v>110</v>
      </c>
      <c r="L7" s="37" t="s">
        <v>111</v>
      </c>
      <c r="M7" s="37" t="s">
        <v>112</v>
      </c>
      <c r="N7" s="38" t="s">
        <v>113</v>
      </c>
      <c r="O7" s="38" t="s">
        <v>114</v>
      </c>
      <c r="P7" s="38">
        <v>3.1</v>
      </c>
      <c r="Q7" s="38">
        <v>2808</v>
      </c>
      <c r="R7" s="38">
        <v>51292</v>
      </c>
      <c r="S7" s="38">
        <v>351.91</v>
      </c>
      <c r="T7" s="38">
        <v>145.75</v>
      </c>
      <c r="U7" s="38">
        <v>1577</v>
      </c>
      <c r="V7" s="38">
        <v>6.71</v>
      </c>
      <c r="W7" s="38">
        <v>235.02</v>
      </c>
      <c r="X7" s="38">
        <v>91.67</v>
      </c>
      <c r="Y7" s="38">
        <v>72.459999999999994</v>
      </c>
      <c r="Z7" s="38">
        <v>132.11000000000001</v>
      </c>
      <c r="AA7" s="38">
        <v>85.26</v>
      </c>
      <c r="AB7" s="38">
        <v>76.84</v>
      </c>
      <c r="AC7" s="38">
        <v>76.09</v>
      </c>
      <c r="AD7" s="38">
        <v>75.87</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5161.04</v>
      </c>
      <c r="BF7" s="38">
        <v>7155.8</v>
      </c>
      <c r="BG7" s="38">
        <v>7878.41</v>
      </c>
      <c r="BH7" s="38">
        <v>9009.11</v>
      </c>
      <c r="BI7" s="38">
        <v>9364.9500000000007</v>
      </c>
      <c r="BJ7" s="38">
        <v>1113.76</v>
      </c>
      <c r="BK7" s="38">
        <v>1125.69</v>
      </c>
      <c r="BL7" s="38">
        <v>1510.14</v>
      </c>
      <c r="BM7" s="38">
        <v>1595.62</v>
      </c>
      <c r="BN7" s="38">
        <v>1302.33</v>
      </c>
      <c r="BO7" s="38">
        <v>1141.75</v>
      </c>
      <c r="BP7" s="38">
        <v>61.43</v>
      </c>
      <c r="BQ7" s="38">
        <v>39.31</v>
      </c>
      <c r="BR7" s="38">
        <v>42.46</v>
      </c>
      <c r="BS7" s="38">
        <v>34.06</v>
      </c>
      <c r="BT7" s="38">
        <v>32.369999999999997</v>
      </c>
      <c r="BU7" s="38">
        <v>34.25</v>
      </c>
      <c r="BV7" s="38">
        <v>46.48</v>
      </c>
      <c r="BW7" s="38">
        <v>22.67</v>
      </c>
      <c r="BX7" s="38">
        <v>37.92</v>
      </c>
      <c r="BY7" s="38">
        <v>40.89</v>
      </c>
      <c r="BZ7" s="38">
        <v>54.93</v>
      </c>
      <c r="CA7" s="38">
        <v>207.83</v>
      </c>
      <c r="CB7" s="38">
        <v>334.35</v>
      </c>
      <c r="CC7" s="38">
        <v>308.77999999999997</v>
      </c>
      <c r="CD7" s="38">
        <v>415.84</v>
      </c>
      <c r="CE7" s="38">
        <v>437.97</v>
      </c>
      <c r="CF7" s="38">
        <v>501.18</v>
      </c>
      <c r="CG7" s="38">
        <v>376.61</v>
      </c>
      <c r="CH7" s="38">
        <v>789.62</v>
      </c>
      <c r="CI7" s="38">
        <v>423.18</v>
      </c>
      <c r="CJ7" s="38">
        <v>383.2</v>
      </c>
      <c r="CK7" s="38">
        <v>292.18</v>
      </c>
      <c r="CL7" s="38">
        <v>81.55</v>
      </c>
      <c r="CM7" s="38">
        <v>84.68</v>
      </c>
      <c r="CN7" s="38">
        <v>66.31</v>
      </c>
      <c r="CO7" s="38">
        <v>59.72</v>
      </c>
      <c r="CP7" s="38">
        <v>55.18</v>
      </c>
      <c r="CQ7" s="38">
        <v>57.55</v>
      </c>
      <c r="CR7" s="38">
        <v>57.43</v>
      </c>
      <c r="CS7" s="38">
        <v>48.7</v>
      </c>
      <c r="CT7" s="38">
        <v>46.9</v>
      </c>
      <c r="CU7" s="38">
        <v>47.95</v>
      </c>
      <c r="CV7" s="38">
        <v>56.91</v>
      </c>
      <c r="CW7" s="38">
        <v>61.32</v>
      </c>
      <c r="CX7" s="38">
        <v>57.13</v>
      </c>
      <c r="CY7" s="38">
        <v>68.52</v>
      </c>
      <c r="CZ7" s="38">
        <v>74.05</v>
      </c>
      <c r="DA7" s="38">
        <v>81.41</v>
      </c>
      <c r="DB7" s="38">
        <v>74.14</v>
      </c>
      <c r="DC7" s="38">
        <v>73.83</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7.78</v>
      </c>
      <c r="EE7" s="38">
        <v>20.059999999999999</v>
      </c>
      <c r="EF7" s="38">
        <v>10.16</v>
      </c>
      <c r="EG7" s="38">
        <v>3.84</v>
      </c>
      <c r="EH7" s="38">
        <v>0.51</v>
      </c>
      <c r="EI7" s="38">
        <v>0.8</v>
      </c>
      <c r="EJ7" s="38">
        <v>0.69</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cp:lastPrinted>2019-01-29T05:48:25Z</cp:lastPrinted>
  <dcterms:created xsi:type="dcterms:W3CDTF">2018-12-03T08:42:43Z</dcterms:created>
  <dcterms:modified xsi:type="dcterms:W3CDTF">2019-02-26T05:47:56Z</dcterms:modified>
  <cp:category/>
</cp:coreProperties>
</file>