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Users\jws19022\Desktop\20250310（0314〆）【財政担当】財政状況資料集に係る確認事項について（五泉市）\回答\"/>
    </mc:Choice>
  </mc:AlternateContent>
  <xr:revisionPtr revIDLastSave="0" documentId="13_ncr:1_{445CDF29-5431-4024-89FF-02B0CD567E95}" xr6:coauthVersionLast="36" xr6:coauthVersionMax="36" xr10:uidLastSave="{00000000-0000-0000-0000-000000000000}"/>
  <bookViews>
    <workbookView xWindow="0" yWindow="0" windowWidth="28800" windowHeight="14115" tabRatio="88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<sst xmlns="http://schemas.openxmlformats.org/spreadsheetml/2006/main" count="1040" uniqueCount="560">
  <si>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</si>
  <si>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</si>
  <si>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</si>
  <si>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</si>
  <si>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</si>
  <si>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</si>
  <si>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</si>
  <si>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</si>
  <si>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</si>
  <si>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</si>
  <si>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</si>
  <si>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</si>
  <si>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</si>
  <si>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</si>
  <si>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</si>
  <si>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</si>
  <si>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</si>
  <si>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</si>
  <si>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</si>
  <si>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</si>
  <si>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</si>
  <si>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</si>
  <si>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</si>
  <si>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</si>
  <si>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</si>
  <si>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</si>
  <si>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</si>
  <si>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</si>
  <si>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</si>
  <si>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</si>
  <si>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</si>
  <si>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</si>
  <si>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</si>
  <si>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</si>
  <si>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</si>
  <si>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</si>
  <si>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</si>
  <si>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</si>
  <si>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</si>
  <si>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</si>
  <si>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</si>
  <si>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</si>
  <si>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</si>
  <si>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</si>
  <si>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</si>
  <si>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</si>
  <si>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</si>
  <si>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</si>
  <si>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</si>
  <si>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</si>
  <si>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</si>
  <si>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</si>
  <si>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</si>
  <si>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</si>
  <si>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</si>
  <si>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</si>
  <si>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</si>
  <si>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</si>
  <si>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</si>
  <si>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</si>
  <si>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</si>
  <si>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</si>
  <si>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</si>
  <si>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</si>
  <si>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</si>
  <si>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</si>
  <si>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</si>
  <si>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</si>
  <si>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</si>
  <si>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</si>
  <si>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</si>
  <si>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</si>
  <si>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</si>
  <si>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</si>
  <si>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</si>
  <si>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</si>
  <si>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</si>
  <si>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</si>
  <si>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</si>
  <si>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</si>
  <si>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</si>
  <si>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</si>
  <si>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</si>
  <si>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</si>
  <si>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</si>
  <si>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</si>
  <si>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</si>
  <si>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</si>
  <si>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</si>
  <si>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</si>
  <si>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</si>
  <si>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</si>
  <si>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</si>
  <si>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</si>
  <si>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</si>
  <si>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</si>
  <si>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</si>
  <si>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</si>
  <si>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</si>
  <si>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</si>
  <si>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</si>
  <si>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</si>
  <si>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</si>
  <si>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</si>
  <si>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</si>
  <si>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</si>
  <si>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</si>
  <si>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</si>
  <si>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</si>
  <si>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</si>
  <si>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</si>
  <si>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</si>
  <si>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</si>
  <si>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</si>
  <si>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</si>
  <si>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</si>
  <si>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</si>
  <si>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</si>
  <si>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</si>
  <si>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</si>
  <si>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</si>
  <si>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</si>
  <si>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</si>
  <si>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</si>
  <si>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</si>
  <si>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</si>
  <si>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</si>
  <si>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</si>
  <si>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</si>
  <si>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</si>
  <si>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</si>
  <si>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</si>
  <si>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</si>
  <si>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</si>
  <si>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</si>
  <si>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</si>
  <si>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</si>
  <si>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</si>
  <si>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</si>
  <si>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</si>
  <si>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</si>
  <si>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</si>
  <si>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</si>
  <si>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</si>
  <si>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</si>
  <si>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</si>
  <si>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</si>
  <si>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</si>
  <si>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</si>
  <si>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</si>
  <si>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</si>
  <si>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</si>
  <si>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</si>
  <si>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</si>
  <si>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</si>
  <si>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</si>
  <si>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</si>
  <si>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</si>
  <si>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</si>
  <si>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</si>
  <si>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</si>
  <si>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</si>
  <si>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</si>
  <si>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</si>
  <si>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</si>
  <si>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</si>
  <si>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</si>
  <si>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</si>
  <si>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</si>
  <si>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</si>
  <si>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</si>
  <si>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</si>
  <si>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</si>
  <si>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</si>
  <si>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</si>
  <si>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</si>
  <si>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</si>
  <si>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</si>
  <si>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</si>
  <si>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</si>
  <si>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</si>
  <si>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</si>
  <si>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</si>
  <si>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</si>
  <si>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</si>
  <si>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</si>
  <si>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</si>
  <si>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</si>
  <si>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</si>
  <si>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</si>
  <si>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</si>
  <si>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</si>
  <si>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</si>
  <si>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</si>
  <si>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</si>
  <si>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</si>
  <si>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</si>
  <si>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</si>
  <si>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</si>
  <si>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</si>
  <si>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</si>
  <si>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</si>
  <si>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</si>
  <si>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新潟県五泉市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</si>
  <si>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</si>
  <si>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</si>
  <si>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</si>
  <si>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</si>
  <si>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</si>
  <si>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</si>
  <si>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</si>
  <si>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</si>
  <si>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</si>
  <si>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</si>
  <si>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</si>
  <si>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</si>
  <si>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</si>
  <si>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</si>
  <si>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</si>
  <si>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</si>
  <si>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</si>
  <si>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</si>
  <si>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</si>
  <si>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</si>
  <si>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</si>
  <si>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</si>
  <si>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</si>
  <si>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</si>
  <si>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</si>
  <si>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</si>
  <si>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</si>
  <si>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</si>
  <si>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</si>
  <si>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</si>
  <si>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</si>
  <si>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</si>
  <si>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</si>
  <si>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</si>
  <si>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</si>
  <si>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</si>
  <si>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</si>
  <si>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</si>
  <si>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</si>
  <si>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</si>
  <si>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</si>
  <si>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</si>
  <si>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</si>
  <si>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</si>
  <si>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</si>
  <si>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</si>
  <si>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</si>
  <si>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</si>
  <si>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</si>
  <si>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</si>
  <si>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</si>
  <si>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</si>
  <si>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</si>
  <si>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</si>
  <si>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</si>
  <si>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</si>
  <si>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</si>
  <si>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</si>
  <si>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</si>
  <si>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</si>
  <si>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</si>
  <si>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</si>
  <si>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</si>
  <si>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</si>
  <si>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</si>
  <si>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</si>
  <si>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</si>
  <si>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</si>
  <si>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</si>
  <si>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</si>
  <si>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</si>
  <si>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</si>
  <si>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</si>
  <si>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</si>
  <si>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</si>
  <si>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</si>
  <si>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</si>
  <si>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</si>
  <si>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</si>
  <si>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</si>
  <si>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</si>
  <si>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</si>
  <si>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</si>
  <si>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</si>
  <si>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</si>
  <si>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</si>
  <si>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</si>
  <si>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</si>
  <si>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</si>
  <si>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</si>
  <si>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</si>
  <si>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</si>
  <si>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</si>
  <si>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</si>
  <si>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</si>
  <si>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</si>
  <si>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</si>
  <si>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</si>
  <si>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</si>
  <si>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</si>
  <si>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</si>
  <si>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</si>
  <si>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</si>
  <si>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</si>
  <si>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</si>
  <si>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</si>
  <si>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</si>
  <si>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</si>
  <si>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</si>
  <si>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</si>
  <si>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</si>
  <si>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</si>
  <si>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</si>
  <si>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</si>
  <si>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</si>
  <si>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</si>
  <si>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</si>
  <si>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</si>
  <si>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</si>
  <si>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</si>
  <si>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</si>
  <si>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</si>
  <si>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</si>
  <si>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</si>
  <si>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</si>
  <si>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</si>
  <si>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</si>
  <si>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</si>
  <si>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</si>
  <si>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</si>
  <si>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</si>
  <si>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</si>
  <si>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</si>
  <si>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</si>
  <si>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</si>
  <si>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</si>
  <si>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</si>
  <si>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</si>
  <si>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</si>
  <si>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</si>
  <si>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</si>
  <si>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</si>
  <si>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</si>
  <si>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</si>
  <si>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</si>
  <si>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</si>
  <si>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</si>
  <si>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</si>
  <si>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</si>
  <si>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</si>
  <si>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新潟県五泉市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</si>
  <si>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</si>
  <si>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</si>
  <si>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</si>
  <si>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</si>
  <si>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</si>
  <si>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</si>
  <si>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</si>
  <si>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</si>
  <si>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</si>
  <si>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</si>
  <si>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</si>
  <si>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</si>
  <si>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</si>
  <si>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</si>
  <si>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</si>
  <si>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</si>
  <si>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</si>
  <si>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</si>
  <si>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</si>
  <si>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</si>
  <si>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</si>
  <si>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</si>
  <si>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</si>
  <si>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</si>
  <si>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</si>
  <si>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</si>
  <si>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</si>
  <si>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</si>
  <si>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</si>
  <si>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</si>
  <si>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</si>
  <si>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</si>
  <si>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</si>
  <si>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</si>
  <si>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</si>
  <si>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</si>
  <si>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</si>
  <si>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</si>
  <si>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</si>
  <si>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</si>
  <si>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</si>
  <si>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</si>
  <si>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</si>
  <si>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</si>
  <si>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</si>
  <si>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</si>
  <si>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</si>
  <si>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</si>
  <si>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</si>
  <si>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</si>
  <si>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</si>
  <si>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</si>
  <si>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</si>
  <si>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</si>
  <si>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</si>
  <si>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</si>
  <si>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</si>
  <si>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</si>
  <si>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</si>
  <si>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</si>
  <si>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</si>
  <si>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</si>
  <si>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</si>
  <si>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</si>
  <si>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</si>
  <si>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</si>
  <si>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</si>
  <si>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</si>
  <si>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</si>
  <si>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</si>
  <si>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</si>
  <si>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</si>
  <si>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</si>
  <si>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</si>
  <si>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</si>
  <si>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</si>
  <si>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</si>
  <si>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</si>
  <si>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</si>
  <si>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</si>
  <si>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</si>
  <si>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</si>
  <si>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</si>
  <si>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</si>
  <si>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</si>
  <si>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</si>
  <si>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</si>
  <si>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</si>
  <si>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</si>
  <si>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</si>
  <si>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</si>
  <si>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</si>
  <si>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</si>
  <si>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</si>
  <si>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</si>
  <si>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</si>
  <si>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</si>
  <si>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</si>
  <si>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</si>
  <si>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</si>
  <si>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</si>
  <si>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</si>
  <si>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</si>
  <si>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</si>
  <si>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</si>
  <si>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</si>
  <si>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</si>
  <si>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</si>
  <si>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</si>
  <si>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</si>
  <si>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</si>
  <si>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</si>
  <si>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</si>
  <si>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</si>
  <si>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</si>
  <si>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</si>
  <si>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</si>
  <si>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</si>
  <si>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</si>
  <si>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</si>
  <si>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</si>
  <si>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</si>
  <si>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</si>
  <si>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</si>
  <si>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</si>
  <si>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</si>
  <si>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</si>
  <si>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</si>
  <si>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</si>
  <si>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</si>
  <si>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</si>
  <si>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</si>
  <si>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</si>
  <si>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</si>
  <si>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</si>
  <si>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</si>
  <si>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</si>
  <si>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</si>
  <si>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</si>
  <si>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</si>
  <si>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</si>
  <si>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</si>
  <si>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</si>
  <si>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</si>
  <si>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</si>
  <si>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</si>
  <si>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</si>
  <si>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</si>
  <si>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</si>
  <si>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</si>
  <si>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</si>
  <si>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</si>
  <si>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</si>
  <si>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</si>
  <si>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</si>
  <si>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</si>
  <si>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</si>
  <si>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</si>
  <si>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</si>
  <si>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</si>
  <si>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</si>
  <si>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</si>
  <si>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</si>
  <si>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</si>
  <si>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</si>
  <si>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</si>
  <si>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</si>
  <si>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</si>
  <si>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</si>
  <si>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</si>
  <si>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</si>
  <si>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</si>
  <si>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</si>
  <si>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</si>
  <si>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</si>
  <si>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</si>
  <si>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</si>
  <si>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国民健康保険特別会計</t>
  </si>
  <si>
    <t>後期高齢者医療特別会計</t>
  </si>
  <si>
    <t>下水道事業会計</t>
  </si>
  <si>
    <t>その他会計（赤字）</t>
  </si>
  <si>
    <t>その他会計（黒字）</t>
  </si>
  <si>
    <t>R01</t>
    <phoneticPr fontId="5"/>
  </si>
  <si>
    <t>R02</t>
    <phoneticPr fontId="5"/>
  </si>
  <si>
    <t>R03</t>
    <phoneticPr fontId="5"/>
  </si>
  <si>
    <t>R04</t>
    <phoneticPr fontId="5"/>
  </si>
  <si>
    <t>R05</t>
    <phoneticPr fontId="5"/>
  </si>
  <si>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</si>
  <si>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</si>
  <si>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</si>
  <si>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</si>
  <si>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</si>
  <si>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</si>
  <si>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8">
      <t>インナド</t>
    </rPh>
    <rPh sb="18" eb="20">
      <t>コウム</t>
    </rPh>
    <rPh sb="20" eb="22">
      <t>サイガイ</t>
    </rPh>
    <rPh sb="22" eb="24">
      <t>ホショウ</t>
    </rPh>
    <rPh sb="24" eb="26">
      <t>ジギョウ</t>
    </rPh>
    <rPh sb="26" eb="28">
      <t>トクベツ</t>
    </rPh>
    <rPh sb="28" eb="30">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</si>
  <si>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</si>
  <si>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</si>
  <si>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</si>
  <si>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</si>
  <si>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2"/>
  </si>
  <si>
    <t>地域福祉基金</t>
    <rPh sb="0" eb="2">
      <t>チイキ</t>
    </rPh>
    <rPh sb="2" eb="4">
      <t>フクシ</t>
    </rPh>
    <rPh sb="4" eb="6">
      <t>キキン</t>
    </rPh>
    <phoneticPr fontId="2"/>
  </si>
  <si>
    <t>交通安全対策基金</t>
    <rPh sb="0" eb="2">
      <t>コウツウ</t>
    </rPh>
    <rPh sb="2" eb="4">
      <t>アンゼン</t>
    </rPh>
    <rPh sb="4" eb="6">
      <t>タイサク</t>
    </rPh>
    <rPh sb="6" eb="8">
      <t>キキン</t>
    </rPh>
    <phoneticPr fontId="2"/>
  </si>
  <si>
    <t>社会福祉基金</t>
    <rPh sb="0" eb="2">
      <t>シャカイ</t>
    </rPh>
    <rPh sb="2" eb="4">
      <t>フクシ</t>
    </rPh>
    <rPh sb="4" eb="6">
      <t>キキン</t>
    </rPh>
    <phoneticPr fontId="2"/>
  </si>
  <si>
    <t>新潟県市町村総合事務組合（消防賞じゅつ金等支給事業特別会計）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1">
      <t>トウ</t>
    </rPh>
    <rPh sb="21" eb="23">
      <t>シキュウ</t>
    </rPh>
    <rPh sb="23" eb="25">
      <t>ジギョウ</t>
    </rPh>
    <rPh sb="25" eb="27">
      <t>トクベツ</t>
    </rPh>
    <rPh sb="27" eb="29">
      <t>カイケイ</t>
    </rPh>
    <phoneticPr fontId="2"/>
  </si>
  <si>
    <t>新潟県市町村総合事務組合（非常勤職員公務災害補償等事業特別会計）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ホショウナド</t>
    </rPh>
    <rPh sb="25" eb="27">
      <t>ジギョウ</t>
    </rPh>
    <rPh sb="27" eb="29">
      <t>トクベツ</t>
    </rPh>
    <rPh sb="29" eb="31">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</si>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</sst>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71EA-48B8-AAFF-7CCC3812F7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71701</c:v>
                </c:pt>
                <c:pt idx="1">
                  <c:v>80828</c:v>
                </c:pt>
                <c:pt idx="2">
                  <c:v>45803</c:v>
                </c:pt>
                <c:pt idx="3">
                  <c:v>41400</c:v>
                </c:pt>
                <c:pt idx="4">
                  <c:v>46027</c:v>
                </c:pt>
              </c:numCache>
            </c:numRef>
          </c:val>
          <c:smooth val="0"/>
          <c:extLst>
            <c:ext xmlns:c16="http://schemas.microsoft.com/office/drawing/2014/chart" uri="{C3380CC4-5D6E-409C-BE32-E72D297353CC}">
              <c16:uniqueId val="{00000001-71EA-48B8-AAFF-7CCC3812F7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5.37</c:v>
                </c:pt>
                <c:pt idx="1">
                  <c:v>6.01</c:v>
                </c:pt>
                <c:pt idx="2">
                  <c:v>6.66</c:v>
                </c:pt>
                <c:pt idx="3">
                  <c:v>7.45</c:v>
                </c:pt>
                <c:pt idx="4">
                  <c:v>5.77</c:v>
                </c:pt>
              </c:numCache>
            </c:numRef>
          </c:val>
          <c:extLst>
            <c:ext xmlns:c16="http://schemas.microsoft.com/office/drawing/2014/chart" uri="{C3380CC4-5D6E-409C-BE32-E72D297353CC}">
              <c16:uniqueId val="{00000000-DBD2-4589-8584-80B9526C01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19.5</c:v>
                </c:pt>
                <c:pt idx="1">
                  <c:v>21.41</c:v>
                </c:pt>
                <c:pt idx="2">
                  <c:v>25.94</c:v>
                </c:pt>
                <c:pt idx="3">
                  <c:v>30.5</c:v>
                </c:pt>
                <c:pt idx="4">
                  <c:v>32.71</c:v>
                </c:pt>
              </c:numCache>
            </c:numRef>
          </c:val>
          <c:extLst>
            <c:ext xmlns:c16="http://schemas.microsoft.com/office/drawing/2014/chart" uri="{C3380CC4-5D6E-409C-BE32-E72D297353CC}">
              <c16:uniqueId val="{00000001-DBD2-4589-8584-80B9526C01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1.46</c:v>
                </c:pt>
                <c:pt idx="1">
                  <c:v>3.42</c:v>
                </c:pt>
                <c:pt idx="2">
                  <c:v>6.13</c:v>
                </c:pt>
                <c:pt idx="3">
                  <c:v>3.98</c:v>
                </c:pt>
                <c:pt idx="4">
                  <c:v>0.63</c:v>
                </c:pt>
              </c:numCache>
            </c:numRef>
          </c:val>
          <c:smooth val="0"/>
          <c:extLst>
            <c:ext xmlns:c16="http://schemas.microsoft.com/office/drawing/2014/chart" uri="{C3380CC4-5D6E-409C-BE32-E72D297353CC}">
              <c16:uniqueId val="{00000002-DBD2-4589-8584-80B9526C01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6E-4549-B11B-E149A1F980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6E-4549-B11B-E149A1F980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6E-4549-B11B-E149A1F980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6E-4549-B11B-E149A1F9807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0.23</c:v>
                </c:pt>
                <c:pt idx="4">
                  <c:v>#N/A</c:v>
                </c:pt>
                <c:pt idx="5">
                  <c:v>0.19</c:v>
                </c:pt>
                <c:pt idx="6">
                  <c:v>#N/A</c:v>
                </c:pt>
                <c:pt idx="7">
                  <c:v>0.09</c:v>
                </c:pt>
                <c:pt idx="8">
                  <c:v>#N/A</c:v>
                </c:pt>
                <c:pt idx="9">
                  <c:v>0.02</c:v>
                </c:pt>
              </c:numCache>
            </c:numRef>
          </c:val>
          <c:extLst>
            <c:ext xmlns:c16="http://schemas.microsoft.com/office/drawing/2014/chart" uri="{C3380CC4-5D6E-409C-BE32-E72D297353CC}">
              <c16:uniqueId val="{00000004-C86E-4549-B11B-E149A1F9807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c:v>
                </c:pt>
                <c:pt idx="4">
                  <c:v>#N/A</c:v>
                </c:pt>
                <c:pt idx="5">
                  <c:v>0.09</c:v>
                </c:pt>
                <c:pt idx="6">
                  <c:v>#N/A</c:v>
                </c:pt>
                <c:pt idx="7">
                  <c:v>0.1</c:v>
                </c:pt>
                <c:pt idx="8">
                  <c:v>#N/A</c:v>
                </c:pt>
                <c:pt idx="9">
                  <c:v>0.11</c:v>
                </c:pt>
              </c:numCache>
            </c:numRef>
          </c:val>
          <c:extLst>
            <c:ext xmlns:c16="http://schemas.microsoft.com/office/drawing/2014/chart" uri="{C3380CC4-5D6E-409C-BE32-E72D297353CC}">
              <c16:uniqueId val="{00000005-C86E-4549-B11B-E149A1F9807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0.87</c:v>
                </c:pt>
                <c:pt idx="2">
                  <c:v>#N/A</c:v>
                </c:pt>
                <c:pt idx="3">
                  <c:v>0.53</c:v>
                </c:pt>
                <c:pt idx="4">
                  <c:v>#N/A</c:v>
                </c:pt>
                <c:pt idx="5">
                  <c:v>0.39</c:v>
                </c:pt>
                <c:pt idx="6">
                  <c:v>#N/A</c:v>
                </c:pt>
                <c:pt idx="7">
                  <c:v>0.71</c:v>
                </c:pt>
                <c:pt idx="8">
                  <c:v>#N/A</c:v>
                </c:pt>
                <c:pt idx="9">
                  <c:v>0.57999999999999996</c:v>
                </c:pt>
              </c:numCache>
            </c:numRef>
          </c:val>
          <c:extLst>
            <c:ext xmlns:c16="http://schemas.microsoft.com/office/drawing/2014/chart" uri="{C3380CC4-5D6E-409C-BE32-E72D297353CC}">
              <c16:uniqueId val="{00000006-C86E-4549-B11B-E149A1F980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1.1399999999999999</c:v>
                </c:pt>
                <c:pt idx="4">
                  <c:v>#N/A</c:v>
                </c:pt>
                <c:pt idx="5">
                  <c:v>0.8</c:v>
                </c:pt>
                <c:pt idx="6">
                  <c:v>#N/A</c:v>
                </c:pt>
                <c:pt idx="7">
                  <c:v>1.51</c:v>
                </c:pt>
                <c:pt idx="8">
                  <c:v>#N/A</c:v>
                </c:pt>
                <c:pt idx="9">
                  <c:v>1.49</c:v>
                </c:pt>
              </c:numCache>
            </c:numRef>
          </c:val>
          <c:extLst>
            <c:ext xmlns:c16="http://schemas.microsoft.com/office/drawing/2014/chart" uri="{C3380CC4-5D6E-409C-BE32-E72D297353CC}">
              <c16:uniqueId val="{00000007-C86E-4549-B11B-E149A1F980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5.36</c:v>
                </c:pt>
                <c:pt idx="2">
                  <c:v>#N/A</c:v>
                </c:pt>
                <c:pt idx="3">
                  <c:v>6</c:v>
                </c:pt>
                <c:pt idx="4">
                  <c:v>#N/A</c:v>
                </c:pt>
                <c:pt idx="5">
                  <c:v>6.66</c:v>
                </c:pt>
                <c:pt idx="6">
                  <c:v>#N/A</c:v>
                </c:pt>
                <c:pt idx="7">
                  <c:v>7.44</c:v>
                </c:pt>
                <c:pt idx="8">
                  <c:v>#N/A</c:v>
                </c:pt>
                <c:pt idx="9">
                  <c:v>5.76</c:v>
                </c:pt>
              </c:numCache>
            </c:numRef>
          </c:val>
          <c:extLst>
            <c:ext xmlns:c16="http://schemas.microsoft.com/office/drawing/2014/chart" uri="{C3380CC4-5D6E-409C-BE32-E72D297353CC}">
              <c16:uniqueId val="{00000008-C86E-4549-B11B-E149A1F980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13.88</c:v>
                </c:pt>
                <c:pt idx="2">
                  <c:v>#N/A</c:v>
                </c:pt>
                <c:pt idx="3">
                  <c:v>11.68</c:v>
                </c:pt>
                <c:pt idx="4">
                  <c:v>#N/A</c:v>
                </c:pt>
                <c:pt idx="5">
                  <c:v>12.07</c:v>
                </c:pt>
                <c:pt idx="6">
                  <c:v>#N/A</c:v>
                </c:pt>
                <c:pt idx="7">
                  <c:v>12.99</c:v>
                </c:pt>
                <c:pt idx="8">
                  <c:v>#N/A</c:v>
                </c:pt>
                <c:pt idx="9">
                  <c:v>15.06</c:v>
                </c:pt>
              </c:numCache>
            </c:numRef>
          </c:val>
          <c:extLst>
            <c:ext xmlns:c16="http://schemas.microsoft.com/office/drawing/2014/chart" uri="{C3380CC4-5D6E-409C-BE32-E72D297353CC}">
              <c16:uniqueId val="{00000009-C86E-4549-B11B-E149A1F980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2449</c:v>
                </c:pt>
                <c:pt idx="5">
                  <c:v>2478</c:v>
                </c:pt>
                <c:pt idx="8">
                  <c:v>2525</c:v>
                </c:pt>
                <c:pt idx="11">
                  <c:v>2476</c:v>
                </c:pt>
                <c:pt idx="14">
                  <c:v>2448</c:v>
                </c:pt>
              </c:numCache>
            </c:numRef>
          </c:val>
          <c:extLst>
            <c:ext xmlns:c16="http://schemas.microsoft.com/office/drawing/2014/chart" uri="{C3380CC4-5D6E-409C-BE32-E72D297353CC}">
              <c16:uniqueId val="{00000000-3805-492E-ACAA-C8EAE3CF98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05-492E-ACAA-C8EAE3CF98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115</c:v>
                </c:pt>
                <c:pt idx="3">
                  <c:v>52</c:v>
                </c:pt>
                <c:pt idx="6">
                  <c:v>39</c:v>
                </c:pt>
                <c:pt idx="9">
                  <c:v>31</c:v>
                </c:pt>
                <c:pt idx="12">
                  <c:v>18</c:v>
                </c:pt>
              </c:numCache>
            </c:numRef>
          </c:val>
          <c:extLst>
            <c:ext xmlns:c16="http://schemas.microsoft.com/office/drawing/2014/chart" uri="{C3380CC4-5D6E-409C-BE32-E72D297353CC}">
              <c16:uniqueId val="{00000002-3805-492E-ACAA-C8EAE3CF98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119</c:v>
                </c:pt>
                <c:pt idx="3">
                  <c:v>111</c:v>
                </c:pt>
                <c:pt idx="6">
                  <c:v>115</c:v>
                </c:pt>
                <c:pt idx="9">
                  <c:v>87</c:v>
                </c:pt>
                <c:pt idx="12">
                  <c:v>70</c:v>
                </c:pt>
              </c:numCache>
            </c:numRef>
          </c:val>
          <c:extLst>
            <c:ext xmlns:c16="http://schemas.microsoft.com/office/drawing/2014/chart" uri="{C3380CC4-5D6E-409C-BE32-E72D297353CC}">
              <c16:uniqueId val="{00000003-3805-492E-ACAA-C8EAE3CF98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874</c:v>
                </c:pt>
                <c:pt idx="3">
                  <c:v>697</c:v>
                </c:pt>
                <c:pt idx="6">
                  <c:v>649</c:v>
                </c:pt>
                <c:pt idx="9">
                  <c:v>629</c:v>
                </c:pt>
                <c:pt idx="12">
                  <c:v>810</c:v>
                </c:pt>
              </c:numCache>
            </c:numRef>
          </c:val>
          <c:extLst>
            <c:ext xmlns:c16="http://schemas.microsoft.com/office/drawing/2014/chart" uri="{C3380CC4-5D6E-409C-BE32-E72D297353CC}">
              <c16:uniqueId val="{00000004-3805-492E-ACAA-C8EAE3CF98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05-492E-ACAA-C8EAE3CF98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05-492E-ACAA-C8EAE3CF98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2474</c:v>
                </c:pt>
                <c:pt idx="3">
                  <c:v>2520</c:v>
                </c:pt>
                <c:pt idx="6">
                  <c:v>2520</c:v>
                </c:pt>
                <c:pt idx="9">
                  <c:v>2503</c:v>
                </c:pt>
                <c:pt idx="12">
                  <c:v>2518</c:v>
                </c:pt>
              </c:numCache>
            </c:numRef>
          </c:val>
          <c:extLst>
            <c:ext xmlns:c16="http://schemas.microsoft.com/office/drawing/2014/chart" uri="{C3380CC4-5D6E-409C-BE32-E72D297353CC}">
              <c16:uniqueId val="{00000007-3805-492E-ACAA-C8EAE3CF98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1133</c:v>
                </c:pt>
                <c:pt idx="2">
                  <c:v>#N/A</c:v>
                </c:pt>
                <c:pt idx="3">
                  <c:v>#N/A</c:v>
                </c:pt>
                <c:pt idx="4">
                  <c:v>902</c:v>
                </c:pt>
                <c:pt idx="5">
                  <c:v>#N/A</c:v>
                </c:pt>
                <c:pt idx="6">
                  <c:v>#N/A</c:v>
                </c:pt>
                <c:pt idx="7">
                  <c:v>798</c:v>
                </c:pt>
                <c:pt idx="8">
                  <c:v>#N/A</c:v>
                </c:pt>
                <c:pt idx="9">
                  <c:v>#N/A</c:v>
                </c:pt>
                <c:pt idx="10">
                  <c:v>774</c:v>
                </c:pt>
                <c:pt idx="11">
                  <c:v>#N/A</c:v>
                </c:pt>
                <c:pt idx="12">
                  <c:v>#N/A</c:v>
                </c:pt>
                <c:pt idx="13">
                  <c:v>968</c:v>
                </c:pt>
                <c:pt idx="14">
                  <c:v>#N/A</c:v>
                </c:pt>
              </c:numCache>
            </c:numRef>
          </c:val>
          <c:smooth val="0"/>
          <c:extLst>
            <c:ext xmlns:c16="http://schemas.microsoft.com/office/drawing/2014/chart" uri="{C3380CC4-5D6E-409C-BE32-E72D297353CC}">
              <c16:uniqueId val="{00000008-3805-492E-ACAA-C8EAE3CF98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29142</c:v>
                </c:pt>
                <c:pt idx="5">
                  <c:v>27847</c:v>
                </c:pt>
                <c:pt idx="8">
                  <c:v>26538</c:v>
                </c:pt>
                <c:pt idx="11">
                  <c:v>25280</c:v>
                </c:pt>
                <c:pt idx="14">
                  <c:v>24900</c:v>
                </c:pt>
              </c:numCache>
            </c:numRef>
          </c:val>
          <c:extLst>
            <c:ext xmlns:c16="http://schemas.microsoft.com/office/drawing/2014/chart" uri="{C3380CC4-5D6E-409C-BE32-E72D297353CC}">
              <c16:uniqueId val="{00000000-64C6-43AF-850D-EDB3875941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1835</c:v>
                </c:pt>
                <c:pt idx="5">
                  <c:v>2962</c:v>
                </c:pt>
                <c:pt idx="8">
                  <c:v>2799</c:v>
                </c:pt>
                <c:pt idx="11">
                  <c:v>2481</c:v>
                </c:pt>
                <c:pt idx="14">
                  <c:v>1962</c:v>
                </c:pt>
              </c:numCache>
            </c:numRef>
          </c:val>
          <c:extLst>
            <c:ext xmlns:c16="http://schemas.microsoft.com/office/drawing/2014/chart" uri="{C3380CC4-5D6E-409C-BE32-E72D297353CC}">
              <c16:uniqueId val="{00000001-64C6-43AF-850D-EDB3875941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4376</c:v>
                </c:pt>
                <c:pt idx="5">
                  <c:v>4953</c:v>
                </c:pt>
                <c:pt idx="8">
                  <c:v>6061</c:v>
                </c:pt>
                <c:pt idx="11">
                  <c:v>6683</c:v>
                </c:pt>
                <c:pt idx="14">
                  <c:v>7235</c:v>
                </c:pt>
              </c:numCache>
            </c:numRef>
          </c:val>
          <c:extLst>
            <c:ext xmlns:c16="http://schemas.microsoft.com/office/drawing/2014/chart" uri="{C3380CC4-5D6E-409C-BE32-E72D297353CC}">
              <c16:uniqueId val="{00000002-64C6-43AF-850D-EDB3875941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C6-43AF-850D-EDB3875941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C6-43AF-850D-EDB3875941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C6-43AF-850D-EDB3875941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3320</c:v>
                </c:pt>
                <c:pt idx="3">
                  <c:v>3088</c:v>
                </c:pt>
                <c:pt idx="6">
                  <c:v>3075</c:v>
                </c:pt>
                <c:pt idx="9">
                  <c:v>3154</c:v>
                </c:pt>
                <c:pt idx="12">
                  <c:v>3295</c:v>
                </c:pt>
              </c:numCache>
            </c:numRef>
          </c:val>
          <c:extLst>
            <c:ext xmlns:c16="http://schemas.microsoft.com/office/drawing/2014/chart" uri="{C3380CC4-5D6E-409C-BE32-E72D297353CC}">
              <c16:uniqueId val="{00000006-64C6-43AF-850D-EDB3875941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782</c:v>
                </c:pt>
                <c:pt idx="3">
                  <c:v>744</c:v>
                </c:pt>
                <c:pt idx="6">
                  <c:v>656</c:v>
                </c:pt>
                <c:pt idx="9">
                  <c:v>809</c:v>
                </c:pt>
                <c:pt idx="12">
                  <c:v>1977</c:v>
                </c:pt>
              </c:numCache>
            </c:numRef>
          </c:val>
          <c:extLst>
            <c:ext xmlns:c16="http://schemas.microsoft.com/office/drawing/2014/chart" uri="{C3380CC4-5D6E-409C-BE32-E72D297353CC}">
              <c16:uniqueId val="{00000007-64C6-43AF-850D-EDB3875941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13532</c:v>
                </c:pt>
                <c:pt idx="3">
                  <c:v>12367</c:v>
                </c:pt>
                <c:pt idx="6">
                  <c:v>10465</c:v>
                </c:pt>
                <c:pt idx="9">
                  <c:v>8407</c:v>
                </c:pt>
                <c:pt idx="12">
                  <c:v>8519</c:v>
                </c:pt>
              </c:numCache>
            </c:numRef>
          </c:val>
          <c:extLst>
            <c:ext xmlns:c16="http://schemas.microsoft.com/office/drawing/2014/chart" uri="{C3380CC4-5D6E-409C-BE32-E72D297353CC}">
              <c16:uniqueId val="{00000008-64C6-43AF-850D-EDB3875941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c:v>
                </c:pt>
                <c:pt idx="3">
                  <c:v>114</c:v>
                </c:pt>
                <c:pt idx="6">
                  <c:v>76</c:v>
                </c:pt>
                <c:pt idx="9">
                  <c:v>46</c:v>
                </c:pt>
                <c:pt idx="12">
                  <c:v>29</c:v>
                </c:pt>
              </c:numCache>
            </c:numRef>
          </c:val>
          <c:extLst>
            <c:ext xmlns:c16="http://schemas.microsoft.com/office/drawing/2014/chart" uri="{C3380CC4-5D6E-409C-BE32-E72D297353CC}">
              <c16:uniqueId val="{00000009-64C6-43AF-850D-EDB3875941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28629</c:v>
                </c:pt>
                <c:pt idx="3">
                  <c:v>28714</c:v>
                </c:pt>
                <c:pt idx="6">
                  <c:v>27600</c:v>
                </c:pt>
                <c:pt idx="9">
                  <c:v>26281</c:v>
                </c:pt>
                <c:pt idx="12">
                  <c:v>25703</c:v>
                </c:pt>
              </c:numCache>
            </c:numRef>
          </c:val>
          <c:extLst>
            <c:ext xmlns:c16="http://schemas.microsoft.com/office/drawing/2014/chart" uri="{C3380CC4-5D6E-409C-BE32-E72D297353CC}">
              <c16:uniqueId val="{0000000A-64C6-43AF-850D-EDB3875941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11072</c:v>
                </c:pt>
                <c:pt idx="2">
                  <c:v>#N/A</c:v>
                </c:pt>
                <c:pt idx="3">
                  <c:v>#N/A</c:v>
                </c:pt>
                <c:pt idx="4">
                  <c:v>9265</c:v>
                </c:pt>
                <c:pt idx="5">
                  <c:v>#N/A</c:v>
                </c:pt>
                <c:pt idx="6">
                  <c:v>#N/A</c:v>
                </c:pt>
                <c:pt idx="7">
                  <c:v>6473</c:v>
                </c:pt>
                <c:pt idx="8">
                  <c:v>#N/A</c:v>
                </c:pt>
                <c:pt idx="9">
                  <c:v>#N/A</c:v>
                </c:pt>
                <c:pt idx="10">
                  <c:v>4253</c:v>
                </c:pt>
                <c:pt idx="11">
                  <c:v>#N/A</c:v>
                </c:pt>
                <c:pt idx="12">
                  <c:v>#N/A</c:v>
                </c:pt>
                <c:pt idx="13">
                  <c:v>5424</c:v>
                </c:pt>
                <c:pt idx="14">
                  <c:v>#N/A</c:v>
                </c:pt>
              </c:numCache>
            </c:numRef>
          </c:val>
          <c:smooth val="0"/>
          <c:extLst>
            <c:ext xmlns:c16="http://schemas.microsoft.com/office/drawing/2014/chart" uri="{C3380CC4-5D6E-409C-BE32-E72D297353CC}">
              <c16:uniqueId val="{0000000B-64C6-43AF-850D-EDB3875941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3768</c:v>
                </c:pt>
                <c:pt idx="1">
                  <c:v>4253</c:v>
                </c:pt>
                <c:pt idx="2">
                  <c:v>4573</c:v>
                </c:pt>
              </c:numCache>
            </c:numRef>
          </c:val>
          <c:extLst>
            <c:ext xmlns:c16="http://schemas.microsoft.com/office/drawing/2014/chart" uri="{C3380CC4-5D6E-409C-BE32-E72D297353CC}">
              <c16:uniqueId val="{00000000-5613-45C0-A481-AF2B2C81A0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441</c:v>
                </c:pt>
                <c:pt idx="1">
                  <c:v>441</c:v>
                </c:pt>
                <c:pt idx="2">
                  <c:v>500</c:v>
                </c:pt>
              </c:numCache>
            </c:numRef>
          </c:val>
          <c:extLst>
            <c:ext xmlns:c16="http://schemas.microsoft.com/office/drawing/2014/chart" uri="{C3380CC4-5D6E-409C-BE32-E72D297353CC}">
              <c16:uniqueId val="{00000001-5613-45C0-A481-AF2B2C81A0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803</c:v>
                </c:pt>
                <c:pt idx="1">
                  <c:v>801</c:v>
                </c:pt>
                <c:pt idx="2">
                  <c:v>802</c:v>
                </c:pt>
              </c:numCache>
            </c:numRef>
          </c:val>
          <c:extLst>
            <c:ext xmlns:c16="http://schemas.microsoft.com/office/drawing/2014/chart" uri="{C3380CC4-5D6E-409C-BE32-E72D297353CC}">
              <c16:uniqueId val="{00000002-5613-45C0-A481-AF2B2C81A0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46,523
45,980
351.91
23,829,004
22,921,692
806,197
13,981,800
25,703,127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前年度に比べ基準財政収入額、基準財政需要額ともに増加したものの、財政力指数は前年度から増減なしで、類似団体平均を大きく下回っている。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ＰＤＣＡによる施策・事業のスクラップアンドビルドによる歳出の削減を行うとともに、歳入では市税等の収納率向上に努めるほか、ふるさと応援寄附金事業やネーミングライツ事業など新たな自主財源確保の取り組み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前年度に比べ、総額で歳入、歳出ともに減少しており、歳入では地方税、地方消費税交付金の減少、歳出では人件費、補助費等の減少が主な要因である。経常収支比率は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今後も行財政改革大綱に基づく経営的視点に立った事業の見直しを行い、経常経費の削減に努めるとともに、市税等の収納率向上や新たな自主財源確保の取り組みを進める。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26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61</xdr:row>
      <xdr:rowOff>14817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26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62</xdr:row>
      <xdr:rowOff>44450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732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前年度に比べ減少しており、新型コロナウイルス感染症にかかるワクチン接種委託料など物件費の減少が主な要因である。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今後も定員の適正管理や指定管理者制度の活用、施設の民営化などを検討し、コストの削減を図っていく。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115247</xdr:rowOff>
    </xdr:from>
    <xdr:to>
      <xdr:col>23</xdr:col>
      <xdr:colOff>133350</xdr:colOff>
      <xdr:row>83</xdr:row>
      <xdr:rowOff>136144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45597"/>
          <a:ext cx="8382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105395</xdr:rowOff>
    </xdr:from>
    <xdr:to>
      <xdr:col>19</xdr:col>
      <xdr:colOff>133350</xdr:colOff>
      <xdr:row>83</xdr:row>
      <xdr:rowOff>136144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5745"/>
          <a:ext cx="889000" cy="3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76729</xdr:rowOff>
    </xdr:from>
    <xdr:to>
      <xdr:col>15</xdr:col>
      <xdr:colOff>82550</xdr:colOff>
      <xdr:row>83</xdr:row>
      <xdr:rowOff>105395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7079"/>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122817</xdr:rowOff>
    </xdr:from>
    <xdr:to>
      <xdr:col>11</xdr:col>
      <xdr:colOff>31750</xdr:colOff>
      <xdr:row>83</xdr:row>
      <xdr:rowOff>76729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81717"/>
          <a:ext cx="889000" cy="1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64447</xdr:rowOff>
    </xdr:from>
    <xdr:to>
      <xdr:col>23</xdr:col>
      <xdr:colOff>184150</xdr:colOff>
      <xdr:row>83</xdr:row>
      <xdr:rowOff>166047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80974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85344</xdr:rowOff>
    </xdr:from>
    <xdr:to>
      <xdr:col>19</xdr:col>
      <xdr:colOff>184150</xdr:colOff>
      <xdr:row>84</xdr:row>
      <xdr:rowOff>15494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25671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8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54595</xdr:rowOff>
    </xdr:from>
    <xdr:to>
      <xdr:col>15</xdr:col>
      <xdr:colOff>133350</xdr:colOff>
      <xdr:row>83</xdr:row>
      <xdr:rowOff>156195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166372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5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25929</xdr:rowOff>
    </xdr:from>
    <xdr:to>
      <xdr:col>11</xdr:col>
      <xdr:colOff>82550</xdr:colOff>
      <xdr:row>83</xdr:row>
      <xdr:rowOff>127529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72017</xdr:rowOff>
    </xdr:from>
    <xdr:to>
      <xdr:col>7</xdr:col>
      <xdr:colOff>31750</xdr:colOff>
      <xdr:row>83</xdr:row>
      <xdr:rowOff>2167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158394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今後も国・県の勧告に準じて給与制度の見直しを行い、給与水準の適正化に努める。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144463</xdr:rowOff>
    </xdr:from>
    <xdr:to>
      <xdr:col>81</xdr:col>
      <xdr:colOff>44450</xdr:colOff>
      <xdr:row>81</xdr:row>
      <xdr:rowOff>144463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31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144463</xdr:rowOff>
    </xdr:from>
    <xdr:to>
      <xdr:col>77</xdr:col>
      <xdr:colOff>44450</xdr:colOff>
      <xdr:row>82</xdr:row>
      <xdr:rowOff>48419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3191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48419</xdr:rowOff>
    </xdr:from>
    <xdr:to>
      <xdr:col>72</xdr:col>
      <xdr:colOff>203200</xdr:colOff>
      <xdr:row>82</xdr:row>
      <xdr:rowOff>48419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07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48419</xdr:rowOff>
    </xdr:from>
    <xdr:to>
      <xdr:col>68</xdr:col>
      <xdr:colOff>152400</xdr:colOff>
      <xdr:row>82</xdr:row>
      <xdr:rowOff>108744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07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93663</xdr:rowOff>
    </xdr:from>
    <xdr:to>
      <xdr:col>81</xdr:col>
      <xdr:colOff>95250</xdr:colOff>
      <xdr:row>82</xdr:row>
      <xdr:rowOff>23813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110190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93663</xdr:rowOff>
    </xdr:from>
    <xdr:to>
      <xdr:col>77</xdr:col>
      <xdr:colOff>95250</xdr:colOff>
      <xdr:row>82</xdr:row>
      <xdr:rowOff>23813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33990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4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169069</xdr:rowOff>
    </xdr:from>
    <xdr:to>
      <xdr:col>73</xdr:col>
      <xdr:colOff>44450</xdr:colOff>
      <xdr:row>82</xdr:row>
      <xdr:rowOff>99219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109396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169069</xdr:rowOff>
    </xdr:from>
    <xdr:to>
      <xdr:col>68</xdr:col>
      <xdr:colOff>203200</xdr:colOff>
      <xdr:row>82</xdr:row>
      <xdr:rowOff>99219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109396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2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57944</xdr:rowOff>
    </xdr:from>
    <xdr:to>
      <xdr:col>64</xdr:col>
      <xdr:colOff>152400</xdr:colOff>
      <xdr:row>82</xdr:row>
      <xdr:rowOff>159544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169721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事務事業量に応じた職員の適正配置を進めていることにより職員数は減少しているものの、それを上回る人口減少が進んでいるため、人口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人当たりの職員数は増加傾向にあり、さらに類似団体平均を上回っている。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今後は職員の能力開発と人材育成による組織力の向上に重点を置くとともに、可能な分野から積極的に民間委託を進めるなど行政運営のさらなる効率化を図ることにより、職員の適正化に取り組む。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136374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282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107648</xdr:rowOff>
    </xdr:from>
    <xdr:to>
      <xdr:col>77</xdr:col>
      <xdr:colOff>44450</xdr:colOff>
      <xdr:row>62</xdr:row>
      <xdr:rowOff>132927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3754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89263</xdr:rowOff>
    </xdr:from>
    <xdr:to>
      <xdr:col>72</xdr:col>
      <xdr:colOff>203200</xdr:colOff>
      <xdr:row>62</xdr:row>
      <xdr:rowOff>107648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1916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83517</xdr:rowOff>
    </xdr:from>
    <xdr:to>
      <xdr:col>68</xdr:col>
      <xdr:colOff>152400</xdr:colOff>
      <xdr:row>62</xdr:row>
      <xdr:rowOff>89263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1341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85574</xdr:rowOff>
    </xdr:from>
    <xdr:to>
      <xdr:col>81</xdr:col>
      <xdr:colOff>95250</xdr:colOff>
      <xdr:row>63</xdr:row>
      <xdr:rowOff>15724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57651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56848</xdr:rowOff>
    </xdr:from>
    <xdr:to>
      <xdr:col>73</xdr:col>
      <xdr:colOff>44450</xdr:colOff>
      <xdr:row>62</xdr:row>
      <xdr:rowOff>158448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143225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38463</xdr:rowOff>
    </xdr:from>
    <xdr:to>
      <xdr:col>68</xdr:col>
      <xdr:colOff>203200</xdr:colOff>
      <xdr:row>62</xdr:row>
      <xdr:rowOff>140063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124840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32717</xdr:rowOff>
    </xdr:from>
    <xdr:to>
      <xdr:col>64</xdr:col>
      <xdr:colOff>152400</xdr:colOff>
      <xdr:row>62</xdr:row>
      <xdr:rowOff>134317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119094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が、類似団体平均を下回っている。主な要因としては、水道事業及び下水道事業の準元利償還金の増加による公営企業に要する経費の財源とする地方債の償還の財源に充てたと認められる繰入金が増加し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度・住民ニーズを的確に把握した事業の選択により、起債に大きく頼ることのない財政運営につとめ、また、交付税算入される地方債の活用や既発債の借換えなどを行い、利子償還額の平準化及び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81038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24493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42</xdr:row>
      <xdr:rowOff>2419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539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94343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ポイントの増加となり、類似団体平均を大きく上回っている。廃棄物中間処理施設建設に係る借入金の増加による五泉地域衛生施設組合の負担見込額が増加したことが主な要因である。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事業の実施については効果や必要性を検証した上で選択と集中を行うとともに、地方債の発行に当たっては交付税算入される地方債を活用するなど、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55982</xdr:rowOff>
    </xdr:from>
    <xdr:to>
      <xdr:col>81</xdr:col>
      <xdr:colOff>44450</xdr:colOff>
      <xdr:row>15</xdr:row>
      <xdr:rowOff>103276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627732"/>
          <a:ext cx="8382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55982</xdr:rowOff>
    </xdr:from>
    <xdr:to>
      <xdr:col>77</xdr:col>
      <xdr:colOff>44450</xdr:colOff>
      <xdr:row>15</xdr:row>
      <xdr:rowOff>136093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27732"/>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136093</xdr:rowOff>
    </xdr:from>
    <xdr:to>
      <xdr:col>72</xdr:col>
      <xdr:colOff>203200</xdr:colOff>
      <xdr:row>16</xdr:row>
      <xdr:rowOff>90119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0784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90119</xdr:rowOff>
    </xdr:from>
    <xdr:to>
      <xdr:col>68</xdr:col>
      <xdr:colOff>152400</xdr:colOff>
      <xdr:row>17</xdr:row>
      <xdr:rowOff>11811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833319"/>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52476</xdr:rowOff>
    </xdr:from>
    <xdr:to>
      <xdr:col>81</xdr:col>
      <xdr:colOff>95250</xdr:colOff>
      <xdr:row>15</xdr:row>
      <xdr:rowOff>154076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24553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5182</xdr:rowOff>
    </xdr:from>
    <xdr:to>
      <xdr:col>77</xdr:col>
      <xdr:colOff>95250</xdr:colOff>
      <xdr:row>15</xdr:row>
      <xdr:rowOff>106782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91559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6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85293</xdr:rowOff>
    </xdr:from>
    <xdr:to>
      <xdr:col>73</xdr:col>
      <xdr:colOff>44450</xdr:colOff>
      <xdr:row>16</xdr:row>
      <xdr:rowOff>15443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4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39319</xdr:rowOff>
    </xdr:from>
    <xdr:to>
      <xdr:col>68</xdr:col>
      <xdr:colOff>203200</xdr:colOff>
      <xdr:row>16</xdr:row>
      <xdr:rowOff>140919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125696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6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132461</xdr:rowOff>
    </xdr:from>
    <xdr:to>
      <xdr:col>64</xdr:col>
      <xdr:colOff>152400</xdr:colOff>
      <xdr:row>17</xdr:row>
      <xdr:rowOff>62611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47388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46,523
45,980
351.91
23,829,004
22,921,692
806,197
13,981,800
25,703,127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％となっているのは、保育園運営を直営で行っていること、単独消防で本署、分署があること等が要因であり、行政サービスの提供方法の差異によるものと言える。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今後も、職員人件費における新規採用の抑制や、人員の適正な配置、デジタル技術の活用による内部事務の見直し等により、効果的かつ効率的な行政運営を行いながら人件費の削減に努める。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26307</xdr:rowOff>
    </xdr:from>
    <xdr:to>
      <xdr:col>24</xdr:col>
      <xdr:colOff>25400</xdr:colOff>
      <xdr:row>37</xdr:row>
      <xdr:rowOff>26307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6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140607</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1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119034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146957</xdr:rowOff>
    </xdr:from>
    <xdr:to>
      <xdr:col>20</xdr:col>
      <xdr:colOff>38100</xdr:colOff>
      <xdr:row>37</xdr:row>
      <xdr:rowOff>77107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4734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今後は、効果的かつ効率的な行政運営を行うための民間委託化やデジタル技術の活用等により、物件費の増加が考えられるが、事業の見直し等によりコストの抑制に努める。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99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134620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年少人口の減少に伴い、児童手当給付費等が年々減少している一方、障害福祉サービス費は増加の傾向にある。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今後も障害福祉サービス費の増加が見込まれるが、制度に沿った適正な事業実施を行い、扶助費の適正化に努める。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99785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99785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99785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今後も財政運営の改善を図り、一般会計の負担額を減らしていくよう努める。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引き続き補助金の交付団体の事業内容の精査を行うとともに、補助事業の効果や必要性を検証・評価し、交付の妥当性を判断していく。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340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56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62501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今後は交流拠点複合施設建設に係る償還や廃棄物中間処理施設の建設に係る償還により公債費の増加が見込まれるが、事業の選択と集中により、地方債新規発行を抑制し、公債費の削減に努める。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858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17272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21844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今後も行政評価に基づいた事務事業の見直しを行い、経常経費の削減に努める。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6985</xdr:rowOff>
    </xdr:from>
    <xdr:to>
      <xdr:col>82</xdr:col>
      <xdr:colOff>107950</xdr:colOff>
      <xdr:row>74</xdr:row>
      <xdr:rowOff>35560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942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29845</xdr:rowOff>
    </xdr:from>
    <xdr:to>
      <xdr:col>78</xdr:col>
      <xdr:colOff>69850</xdr:colOff>
      <xdr:row>74</xdr:row>
      <xdr:rowOff>6985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4569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29845</xdr:rowOff>
    </xdr:from>
    <xdr:to>
      <xdr:col>73</xdr:col>
      <xdr:colOff>180975</xdr:colOff>
      <xdr:row>73</xdr:row>
      <xdr:rowOff>92710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456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608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127635</xdr:rowOff>
    </xdr:from>
    <xdr:to>
      <xdr:col>78</xdr:col>
      <xdr:colOff>120650</xdr:colOff>
      <xdr:row>74</xdr:row>
      <xdr:rowOff>57785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67962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150495</xdr:rowOff>
    </xdr:from>
    <xdr:to>
      <xdr:col>74</xdr:col>
      <xdr:colOff>31750</xdr:colOff>
      <xdr:row>73</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90822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31110</xdr:rowOff>
    </xdr:from>
    <xdr:to>
      <xdr:col>29</xdr:col>
      <xdr:colOff>127000</xdr:colOff>
      <xdr:row>17</xdr:row>
      <xdr:rowOff>87589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93385"/>
          <a:ext cx="647700" cy="5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87589</xdr:rowOff>
    </xdr:from>
    <xdr:to>
      <xdr:col>26</xdr:col>
      <xdr:colOff>50800</xdr:colOff>
      <xdr:row>17</xdr:row>
      <xdr:rowOff>128067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9864"/>
          <a:ext cx="698500" cy="4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128067</xdr:rowOff>
    </xdr:from>
    <xdr:to>
      <xdr:col>22</xdr:col>
      <xdr:colOff>114300</xdr:colOff>
      <xdr:row>17</xdr:row>
      <xdr:rowOff>141432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0342"/>
          <a:ext cx="698500" cy="1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141432</xdr:rowOff>
    </xdr:from>
    <xdr:to>
      <xdr:col>18</xdr:col>
      <xdr:colOff>177800</xdr:colOff>
      <xdr:row>18</xdr:row>
      <xdr:rowOff>60782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3707"/>
          <a:ext cx="698500" cy="9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151760</xdr:rowOff>
    </xdr:from>
    <xdr:to>
      <xdr:col>29</xdr:col>
      <xdr:colOff>177800</xdr:colOff>
      <xdr:row>17</xdr:row>
      <xdr:rowOff>81910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4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123837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36789</xdr:rowOff>
    </xdr:from>
    <xdr:to>
      <xdr:col>26</xdr:col>
      <xdr:colOff>101600</xdr:colOff>
      <xdr:row>17</xdr:row>
      <xdr:rowOff>138389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123166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77267</xdr:rowOff>
    </xdr:from>
    <xdr:to>
      <xdr:col>22</xdr:col>
      <xdr:colOff>165100</xdr:colOff>
      <xdr:row>18</xdr:row>
      <xdr:rowOff>7417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163644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90632</xdr:rowOff>
    </xdr:from>
    <xdr:to>
      <xdr:col>19</xdr:col>
      <xdr:colOff>38100</xdr:colOff>
      <xdr:row>18</xdr:row>
      <xdr:rowOff>20782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3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9982</xdr:rowOff>
    </xdr:from>
    <xdr:to>
      <xdr:col>15</xdr:col>
      <xdr:colOff>101600</xdr:colOff>
      <xdr:row>18</xdr:row>
      <xdr:rowOff>111582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320951</xdr:rowOff>
    </xdr:from>
    <xdr:to>
      <xdr:col>29</xdr:col>
      <xdr:colOff>127000</xdr:colOff>
      <xdr:row>36</xdr:row>
      <xdr:rowOff>122558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1301"/>
          <a:ext cx="647700" cy="14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114656</xdr:rowOff>
    </xdr:from>
    <xdr:to>
      <xdr:col>26</xdr:col>
      <xdr:colOff>50800</xdr:colOff>
      <xdr:row>36</xdr:row>
      <xdr:rowOff>122558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7906"/>
          <a:ext cx="698500" cy="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55775</xdr:rowOff>
    </xdr:from>
    <xdr:to>
      <xdr:col>22</xdr:col>
      <xdr:colOff>114300</xdr:colOff>
      <xdr:row>36</xdr:row>
      <xdr:rowOff>114656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09025"/>
          <a:ext cx="698500" cy="5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256714</xdr:rowOff>
    </xdr:from>
    <xdr:to>
      <xdr:col>18</xdr:col>
      <xdr:colOff>177800</xdr:colOff>
      <xdr:row>36</xdr:row>
      <xdr:rowOff>55775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67064"/>
          <a:ext cx="698500" cy="14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95369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270151</xdr:rowOff>
    </xdr:from>
    <xdr:to>
      <xdr:col>29</xdr:col>
      <xdr:colOff>177800</xdr:colOff>
      <xdr:row>36</xdr:row>
      <xdr:rowOff>28851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71758</xdr:rowOff>
    </xdr:from>
    <xdr:to>
      <xdr:col>26</xdr:col>
      <xdr:colOff>101600</xdr:colOff>
      <xdr:row>37</xdr:row>
      <xdr:rowOff>1908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158135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1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63856</xdr:rowOff>
    </xdr:from>
    <xdr:to>
      <xdr:col>22</xdr:col>
      <xdr:colOff>165100</xdr:colOff>
      <xdr:row>36</xdr:row>
      <xdr:rowOff>165456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150233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4975</xdr:rowOff>
    </xdr:from>
    <xdr:to>
      <xdr:col>19</xdr:col>
      <xdr:colOff>38100</xdr:colOff>
      <xdr:row>36</xdr:row>
      <xdr:rowOff>106575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91352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205914</xdr:rowOff>
    </xdr:from>
    <xdr:to>
      <xdr:col>15</xdr:col>
      <xdr:colOff>101600</xdr:colOff>
      <xdr:row>35</xdr:row>
      <xdr:rowOff>307514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46,523
45,980
351.91
23,829,004
22,921,692
806,197
13,981,800
25,703,127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29553</xdr:rowOff>
    </xdr:from>
    <xdr:to>
      <xdr:col>24</xdr:col>
      <xdr:colOff>63500</xdr:colOff>
      <xdr:row>35</xdr:row>
      <xdr:rowOff>37312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0303"/>
          <a:ext cx="8382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37312</xdr:rowOff>
    </xdr:from>
    <xdr:to>
      <xdr:col>19</xdr:col>
      <xdr:colOff>177800</xdr:colOff>
      <xdr:row>35</xdr:row>
      <xdr:rowOff>40272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062"/>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40272</xdr:rowOff>
    </xdr:from>
    <xdr:to>
      <xdr:col>15</xdr:col>
      <xdr:colOff>50800</xdr:colOff>
      <xdr:row>35</xdr:row>
      <xdr:rowOff>59398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102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59398</xdr:rowOff>
    </xdr:from>
    <xdr:to>
      <xdr:col>10</xdr:col>
      <xdr:colOff>114300</xdr:colOff>
      <xdr:row>36</xdr:row>
      <xdr:rowOff>29909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0148"/>
          <a:ext cx="8890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150203</xdr:rowOff>
    </xdr:from>
    <xdr:to>
      <xdr:col>24</xdr:col>
      <xdr:colOff>114300</xdr:colOff>
      <xdr:row>35</xdr:row>
      <xdr:rowOff>80353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128630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157962</xdr:rowOff>
    </xdr:from>
    <xdr:to>
      <xdr:col>20</xdr:col>
      <xdr:colOff>38100</xdr:colOff>
      <xdr:row>35</xdr:row>
      <xdr:rowOff>88112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79239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160922</xdr:rowOff>
    </xdr:from>
    <xdr:to>
      <xdr:col>15</xdr:col>
      <xdr:colOff>101600</xdr:colOff>
      <xdr:row>35</xdr:row>
      <xdr:rowOff>91072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82199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8598</xdr:rowOff>
    </xdr:from>
    <xdr:to>
      <xdr:col>10</xdr:col>
      <xdr:colOff>165100</xdr:colOff>
      <xdr:row>35</xdr:row>
      <xdr:rowOff>110198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150559</xdr:rowOff>
    </xdr:from>
    <xdr:to>
      <xdr:col>6</xdr:col>
      <xdr:colOff>38100</xdr:colOff>
      <xdr:row>36</xdr:row>
      <xdr:rowOff>80709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97236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161883</xdr:rowOff>
    </xdr:from>
    <xdr:to>
      <xdr:col>24</xdr:col>
      <xdr:colOff>63500</xdr:colOff>
      <xdr:row>58</xdr:row>
      <xdr:rowOff>22410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34533"/>
          <a:ext cx="8382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161883</xdr:rowOff>
    </xdr:from>
    <xdr:to>
      <xdr:col>19</xdr:col>
      <xdr:colOff>177800</xdr:colOff>
      <xdr:row>58</xdr:row>
      <xdr:rowOff>13348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4533"/>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13348</xdr:rowOff>
    </xdr:from>
    <xdr:to>
      <xdr:col>15</xdr:col>
      <xdr:colOff>50800</xdr:colOff>
      <xdr:row>58</xdr:row>
      <xdr:rowOff>81818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7448"/>
          <a:ext cx="889000" cy="6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65067</xdr:rowOff>
    </xdr:from>
    <xdr:to>
      <xdr:col>10</xdr:col>
      <xdr:colOff>114300</xdr:colOff>
      <xdr:row>58</xdr:row>
      <xdr:rowOff>81818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09167"/>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143060</xdr:rowOff>
    </xdr:from>
    <xdr:to>
      <xdr:col>24</xdr:col>
      <xdr:colOff>114300</xdr:colOff>
      <xdr:row>58</xdr:row>
      <xdr:rowOff>73210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57987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111083</xdr:rowOff>
    </xdr:from>
    <xdr:to>
      <xdr:col>20</xdr:col>
      <xdr:colOff>38100</xdr:colOff>
      <xdr:row>58</xdr:row>
      <xdr:rowOff>41233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32360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133998</xdr:rowOff>
    </xdr:from>
    <xdr:to>
      <xdr:col>15</xdr:col>
      <xdr:colOff>101600</xdr:colOff>
      <xdr:row>58</xdr:row>
      <xdr:rowOff>64148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55275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31018</xdr:rowOff>
    </xdr:from>
    <xdr:to>
      <xdr:col>10</xdr:col>
      <xdr:colOff>165100</xdr:colOff>
      <xdr:row>58</xdr:row>
      <xdr:rowOff>132618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123745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14267</xdr:rowOff>
    </xdr:from>
    <xdr:to>
      <xdr:col>6</xdr:col>
      <xdr:colOff>38100</xdr:colOff>
      <xdr:row>58</xdr:row>
      <xdr:rowOff>115867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65701</xdr:rowOff>
    </xdr:from>
    <xdr:to>
      <xdr:col>24</xdr:col>
      <xdr:colOff>63500</xdr:colOff>
      <xdr:row>77</xdr:row>
      <xdr:rowOff>112382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7351"/>
          <a:ext cx="8382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57038</xdr:rowOff>
    </xdr:from>
    <xdr:to>
      <xdr:col>19</xdr:col>
      <xdr:colOff>177800</xdr:colOff>
      <xdr:row>77</xdr:row>
      <xdr:rowOff>65701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8688"/>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145004</xdr:rowOff>
    </xdr:from>
    <xdr:to>
      <xdr:col>15</xdr:col>
      <xdr:colOff>50800</xdr:colOff>
      <xdr:row>77</xdr:row>
      <xdr:rowOff>57038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75204"/>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145004</xdr:rowOff>
    </xdr:from>
    <xdr:to>
      <xdr:col>10</xdr:col>
      <xdr:colOff>114300</xdr:colOff>
      <xdr:row>78</xdr:row>
      <xdr:rowOff>36875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5204"/>
          <a:ext cx="889000" cy="23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61582</xdr:rowOff>
    </xdr:from>
    <xdr:to>
      <xdr:col>24</xdr:col>
      <xdr:colOff>114300</xdr:colOff>
      <xdr:row>77</xdr:row>
      <xdr:rowOff>163182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84459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14901</xdr:rowOff>
    </xdr:from>
    <xdr:to>
      <xdr:col>20</xdr:col>
      <xdr:colOff>38100</xdr:colOff>
      <xdr:row>77</xdr:row>
      <xdr:rowOff>116501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133028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6238</xdr:rowOff>
    </xdr:from>
    <xdr:to>
      <xdr:col>15</xdr:col>
      <xdr:colOff>101600</xdr:colOff>
      <xdr:row>77</xdr:row>
      <xdr:rowOff>107838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124365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94204</xdr:rowOff>
    </xdr:from>
    <xdr:to>
      <xdr:col>10</xdr:col>
      <xdr:colOff>165100</xdr:colOff>
      <xdr:row>77</xdr:row>
      <xdr:rowOff>24354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40881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157525</xdr:rowOff>
    </xdr:from>
    <xdr:to>
      <xdr:col>6</xdr:col>
      <xdr:colOff>38100</xdr:colOff>
      <xdr:row>78</xdr:row>
      <xdr:rowOff>87675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104202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3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104699</xdr:rowOff>
    </xdr:from>
    <xdr:to>
      <xdr:col>24</xdr:col>
      <xdr:colOff>63500</xdr:colOff>
      <xdr:row>97</xdr:row>
      <xdr:rowOff>39446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63899"/>
          <a:ext cx="838200" cy="1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91593</xdr:rowOff>
    </xdr:from>
    <xdr:to>
      <xdr:col>19</xdr:col>
      <xdr:colOff>177800</xdr:colOff>
      <xdr:row>97</xdr:row>
      <xdr:rowOff>39446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50793"/>
          <a:ext cx="889000" cy="1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91593</xdr:rowOff>
    </xdr:from>
    <xdr:to>
      <xdr:col>15</xdr:col>
      <xdr:colOff>50800</xdr:colOff>
      <xdr:row>97</xdr:row>
      <xdr:rowOff>162534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50793"/>
          <a:ext cx="889000" cy="2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162534</xdr:rowOff>
    </xdr:from>
    <xdr:to>
      <xdr:col>10</xdr:col>
      <xdr:colOff>114300</xdr:colOff>
      <xdr:row>98</xdr:row>
      <xdr:rowOff>36716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93184"/>
          <a:ext cx="889000" cy="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53899</xdr:rowOff>
    </xdr:from>
    <xdr:to>
      <xdr:col>24</xdr:col>
      <xdr:colOff>114300</xdr:colOff>
      <xdr:row>96</xdr:row>
      <xdr:rowOff>155499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32326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160096</xdr:rowOff>
    </xdr:from>
    <xdr:to>
      <xdr:col>20</xdr:col>
      <xdr:colOff>38100</xdr:colOff>
      <xdr:row>97</xdr:row>
      <xdr:rowOff>90246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81373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1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40793</xdr:rowOff>
    </xdr:from>
    <xdr:to>
      <xdr:col>15</xdr:col>
      <xdr:colOff>101600</xdr:colOff>
      <xdr:row>96</xdr:row>
      <xdr:rowOff>142393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133520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111734</xdr:rowOff>
    </xdr:from>
    <xdr:to>
      <xdr:col>10</xdr:col>
      <xdr:colOff>165100</xdr:colOff>
      <xdr:row>98</xdr:row>
      <xdr:rowOff>41884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33011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157366</xdr:rowOff>
    </xdr:from>
    <xdr:to>
      <xdr:col>6</xdr:col>
      <xdr:colOff>38100</xdr:colOff>
      <xdr:row>98</xdr:row>
      <xdr:rowOff>87516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78643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46213</xdr:rowOff>
    </xdr:from>
    <xdr:to>
      <xdr:col>55</xdr:col>
      <xdr:colOff>0</xdr:colOff>
      <xdr:row>37</xdr:row>
      <xdr:rowOff>95188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9863"/>
          <a:ext cx="8382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95188</xdr:rowOff>
    </xdr:from>
    <xdr:to>
      <xdr:col>50</xdr:col>
      <xdr:colOff>114300</xdr:colOff>
      <xdr:row>38</xdr:row>
      <xdr:rowOff>29210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8838"/>
          <a:ext cx="8890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122707</xdr:rowOff>
    </xdr:from>
    <xdr:to>
      <xdr:col>45</xdr:col>
      <xdr:colOff>177800</xdr:colOff>
      <xdr:row>38</xdr:row>
      <xdr:rowOff>29210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437657"/>
          <a:ext cx="889000" cy="110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122707</xdr:rowOff>
    </xdr:from>
    <xdr:to>
      <xdr:col>41</xdr:col>
      <xdr:colOff>50800</xdr:colOff>
      <xdr:row>39</xdr:row>
      <xdr:rowOff>29428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437657"/>
          <a:ext cx="889000" cy="12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166863</xdr:rowOff>
    </xdr:from>
    <xdr:to>
      <xdr:col>55</xdr:col>
      <xdr:colOff>50800</xdr:colOff>
      <xdr:row>37</xdr:row>
      <xdr:rowOff>97013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145290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44388</xdr:rowOff>
    </xdr:from>
    <xdr:to>
      <xdr:col>50</xdr:col>
      <xdr:colOff>165100</xdr:colOff>
      <xdr:row>37</xdr:row>
      <xdr:rowOff>145988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137115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149860</xdr:rowOff>
    </xdr:from>
    <xdr:to>
      <xdr:col>46</xdr:col>
      <xdr:colOff>38100</xdr:colOff>
      <xdr:row>38</xdr:row>
      <xdr:rowOff>80010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71137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71907</xdr:rowOff>
    </xdr:from>
    <xdr:to>
      <xdr:col>41</xdr:col>
      <xdr:colOff>101600</xdr:colOff>
      <xdr:row>32</xdr:row>
      <xdr:rowOff>2057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164634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7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150078</xdr:rowOff>
    </xdr:from>
    <xdr:to>
      <xdr:col>36</xdr:col>
      <xdr:colOff>165100</xdr:colOff>
      <xdr:row>39</xdr:row>
      <xdr:rowOff>80228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71355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141157</xdr:rowOff>
    </xdr:from>
    <xdr:to>
      <xdr:col>55</xdr:col>
      <xdr:colOff>0</xdr:colOff>
      <xdr:row>57</xdr:row>
      <xdr:rowOff>171377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13807"/>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142619</xdr:rowOff>
    </xdr:from>
    <xdr:to>
      <xdr:col>50</xdr:col>
      <xdr:colOff>114300</xdr:colOff>
      <xdr:row>57</xdr:row>
      <xdr:rowOff>171377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15269"/>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85306</xdr:rowOff>
    </xdr:from>
    <xdr:to>
      <xdr:col>45</xdr:col>
      <xdr:colOff>177800</xdr:colOff>
      <xdr:row>57</xdr:row>
      <xdr:rowOff>142619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86506"/>
          <a:ext cx="889000" cy="22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85306</xdr:rowOff>
    </xdr:from>
    <xdr:to>
      <xdr:col>41</xdr:col>
      <xdr:colOff>50800</xdr:colOff>
      <xdr:row>56</xdr:row>
      <xdr:rowOff>144918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86506"/>
          <a:ext cx="889000" cy="5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76255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90357</xdr:rowOff>
    </xdr:from>
    <xdr:to>
      <xdr:col>55</xdr:col>
      <xdr:colOff>50800</xdr:colOff>
      <xdr:row>58</xdr:row>
      <xdr:rowOff>20507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68784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120577</xdr:rowOff>
    </xdr:from>
    <xdr:to>
      <xdr:col>50</xdr:col>
      <xdr:colOff>165100</xdr:colOff>
      <xdr:row>58</xdr:row>
      <xdr:rowOff>50727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41854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91819</xdr:rowOff>
    </xdr:from>
    <xdr:to>
      <xdr:col>46</xdr:col>
      <xdr:colOff>38100</xdr:colOff>
      <xdr:row>58</xdr:row>
      <xdr:rowOff>21969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34506</xdr:rowOff>
    </xdr:from>
    <xdr:to>
      <xdr:col>41</xdr:col>
      <xdr:colOff>101600</xdr:colOff>
      <xdr:row>56</xdr:row>
      <xdr:rowOff>136106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152633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94118</xdr:rowOff>
    </xdr:from>
    <xdr:to>
      <xdr:col>36</xdr:col>
      <xdr:colOff>165100</xdr:colOff>
      <xdr:row>57</xdr:row>
      <xdr:rowOff>24268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40795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159186</xdr:rowOff>
    </xdr:from>
    <xdr:to>
      <xdr:col>55</xdr:col>
      <xdr:colOff>0</xdr:colOff>
      <xdr:row>79</xdr:row>
      <xdr:rowOff>10378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32286"/>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27991</xdr:rowOff>
    </xdr:from>
    <xdr:to>
      <xdr:col>50</xdr:col>
      <xdr:colOff>114300</xdr:colOff>
      <xdr:row>79</xdr:row>
      <xdr:rowOff>10378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01091"/>
          <a:ext cx="889000" cy="15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149312</xdr:rowOff>
    </xdr:from>
    <xdr:to>
      <xdr:col>45</xdr:col>
      <xdr:colOff>177800</xdr:colOff>
      <xdr:row>78</xdr:row>
      <xdr:rowOff>27991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08062"/>
          <a:ext cx="889000" cy="39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149312</xdr:rowOff>
    </xdr:from>
    <xdr:to>
      <xdr:col>41</xdr:col>
      <xdr:colOff>50800</xdr:colOff>
      <xdr:row>78</xdr:row>
      <xdr:rowOff>66298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008062"/>
          <a:ext cx="889000" cy="4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108386</xdr:rowOff>
    </xdr:from>
    <xdr:to>
      <xdr:col>55</xdr:col>
      <xdr:colOff>50800</xdr:colOff>
      <xdr:row>79</xdr:row>
      <xdr:rowOff>38536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23313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9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131028</xdr:rowOff>
    </xdr:from>
    <xdr:to>
      <xdr:col>50</xdr:col>
      <xdr:colOff>165100</xdr:colOff>
      <xdr:row>79</xdr:row>
      <xdr:rowOff>61178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148641</xdr:rowOff>
    </xdr:from>
    <xdr:to>
      <xdr:col>46</xdr:col>
      <xdr:colOff>38100</xdr:colOff>
      <xdr:row>78</xdr:row>
      <xdr:rowOff>78791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95318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98512</xdr:rowOff>
    </xdr:from>
    <xdr:to>
      <xdr:col>41</xdr:col>
      <xdr:colOff>101600</xdr:colOff>
      <xdr:row>76</xdr:row>
      <xdr:rowOff>28662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45189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7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15498</xdr:rowOff>
    </xdr:from>
    <xdr:to>
      <xdr:col>36</xdr:col>
      <xdr:colOff>165100</xdr:colOff>
      <xdr:row>78</xdr:row>
      <xdr:rowOff>117098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133625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20802</xdr:rowOff>
    </xdr:from>
    <xdr:to>
      <xdr:col>55</xdr:col>
      <xdr:colOff>0</xdr:colOff>
      <xdr:row>97</xdr:row>
      <xdr:rowOff>85344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51452"/>
          <a:ext cx="8382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85344</xdr:rowOff>
    </xdr:from>
    <xdr:to>
      <xdr:col>50</xdr:col>
      <xdr:colOff>114300</xdr:colOff>
      <xdr:row>98</xdr:row>
      <xdr:rowOff>30187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5994"/>
          <a:ext cx="889000" cy="1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23888</xdr:rowOff>
    </xdr:from>
    <xdr:to>
      <xdr:col>45</xdr:col>
      <xdr:colOff>177800</xdr:colOff>
      <xdr:row>98</xdr:row>
      <xdr:rowOff>30187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25988"/>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116370</xdr:rowOff>
    </xdr:from>
    <xdr:to>
      <xdr:col>41</xdr:col>
      <xdr:colOff>50800</xdr:colOff>
      <xdr:row>98</xdr:row>
      <xdr:rowOff>23888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75570"/>
          <a:ext cx="889000" cy="2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141452</xdr:rowOff>
    </xdr:from>
    <xdr:to>
      <xdr:col>55</xdr:col>
      <xdr:colOff>50800</xdr:colOff>
      <xdr:row>97</xdr:row>
      <xdr:rowOff>71602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119879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34544</xdr:rowOff>
    </xdr:from>
    <xdr:to>
      <xdr:col>50</xdr:col>
      <xdr:colOff>165100</xdr:colOff>
      <xdr:row>97</xdr:row>
      <xdr:rowOff>136144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127271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150837</xdr:rowOff>
    </xdr:from>
    <xdr:to>
      <xdr:col>46</xdr:col>
      <xdr:colOff>38100</xdr:colOff>
      <xdr:row>98</xdr:row>
      <xdr:rowOff>80987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72114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144538</xdr:rowOff>
    </xdr:from>
    <xdr:to>
      <xdr:col>41</xdr:col>
      <xdr:colOff>101600</xdr:colOff>
      <xdr:row>98</xdr:row>
      <xdr:rowOff>74688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65815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65570</xdr:rowOff>
    </xdr:from>
    <xdr:to>
      <xdr:col>36</xdr:col>
      <xdr:colOff>165100</xdr:colOff>
      <xdr:row>96</xdr:row>
      <xdr:rowOff>167170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1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31953</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18503"/>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29096</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56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29096</xdr:rowOff>
    </xdr:from>
    <xdr:to>
      <xdr:col>76</xdr:col>
      <xdr:colOff>114300</xdr:colOff>
      <xdr:row>39</xdr:row>
      <xdr:rowOff>41059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564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41059</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7609"/>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152603</xdr:rowOff>
    </xdr:from>
    <xdr:to>
      <xdr:col>85</xdr:col>
      <xdr:colOff>177800</xdr:colOff>
      <xdr:row>39</xdr:row>
      <xdr:rowOff>82753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67530</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149746</xdr:rowOff>
    </xdr:from>
    <xdr:to>
      <xdr:col>76</xdr:col>
      <xdr:colOff>165100</xdr:colOff>
      <xdr:row>39</xdr:row>
      <xdr:rowOff>79896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71023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161709</xdr:rowOff>
    </xdr:from>
    <xdr:to>
      <xdr:col>72</xdr:col>
      <xdr:colOff>38100</xdr:colOff>
      <xdr:row>39</xdr:row>
      <xdr:rowOff>91859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82986</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76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42837</xdr:rowOff>
    </xdr:from>
    <xdr:to>
      <xdr:col>85</xdr:col>
      <xdr:colOff>127000</xdr:colOff>
      <xdr:row>75</xdr:row>
      <xdr:rowOff>57734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01587"/>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57734</xdr:rowOff>
    </xdr:from>
    <xdr:to>
      <xdr:col>81</xdr:col>
      <xdr:colOff>50800</xdr:colOff>
      <xdr:row>75</xdr:row>
      <xdr:rowOff>64732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1648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64732</xdr:rowOff>
    </xdr:from>
    <xdr:to>
      <xdr:col>76</xdr:col>
      <xdr:colOff>114300</xdr:colOff>
      <xdr:row>75</xdr:row>
      <xdr:rowOff>75781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234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75781</xdr:rowOff>
    </xdr:from>
    <xdr:to>
      <xdr:col>71</xdr:col>
      <xdr:colOff>177800</xdr:colOff>
      <xdr:row>75</xdr:row>
      <xdr:rowOff>98514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3453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163487</xdr:rowOff>
    </xdr:from>
    <xdr:to>
      <xdr:col>85</xdr:col>
      <xdr:colOff>177800</xdr:colOff>
      <xdr:row>75</xdr:row>
      <xdr:rowOff>93637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141914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6934</xdr:rowOff>
    </xdr:from>
    <xdr:to>
      <xdr:col>81</xdr:col>
      <xdr:colOff>101600</xdr:colOff>
      <xdr:row>75</xdr:row>
      <xdr:rowOff>108534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99661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13932</xdr:rowOff>
    </xdr:from>
    <xdr:to>
      <xdr:col>76</xdr:col>
      <xdr:colOff>165100</xdr:colOff>
      <xdr:row>75</xdr:row>
      <xdr:rowOff>115532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106659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24981</xdr:rowOff>
    </xdr:from>
    <xdr:to>
      <xdr:col>72</xdr:col>
      <xdr:colOff>38100</xdr:colOff>
      <xdr:row>75</xdr:row>
      <xdr:rowOff>126581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117708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47714</xdr:rowOff>
    </xdr:from>
    <xdr:to>
      <xdr:col>67</xdr:col>
      <xdr:colOff>101600</xdr:colOff>
      <xdr:row>75</xdr:row>
      <xdr:rowOff>149315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06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82618</xdr:rowOff>
    </xdr:from>
    <xdr:to>
      <xdr:col>85</xdr:col>
      <xdr:colOff>127000</xdr:colOff>
      <xdr:row>98</xdr:row>
      <xdr:rowOff>92777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84718"/>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67028</xdr:rowOff>
    </xdr:from>
    <xdr:to>
      <xdr:col>81</xdr:col>
      <xdr:colOff>50800</xdr:colOff>
      <xdr:row>98</xdr:row>
      <xdr:rowOff>92777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9128"/>
          <a:ext cx="889000" cy="2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67028</xdr:rowOff>
    </xdr:from>
    <xdr:to>
      <xdr:col>76</xdr:col>
      <xdr:colOff>114300</xdr:colOff>
      <xdr:row>98</xdr:row>
      <xdr:rowOff>105519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9128"/>
          <a:ext cx="889000" cy="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105519</xdr:rowOff>
    </xdr:from>
    <xdr:to>
      <xdr:col>71</xdr:col>
      <xdr:colOff>177800</xdr:colOff>
      <xdr:row>98</xdr:row>
      <xdr:rowOff>139655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07619"/>
          <a:ext cx="889000" cy="3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31818</xdr:rowOff>
    </xdr:from>
    <xdr:to>
      <xdr:col>85</xdr:col>
      <xdr:colOff>177800</xdr:colOff>
      <xdr:row>98</xdr:row>
      <xdr:rowOff>133418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41977</xdr:rowOff>
    </xdr:from>
    <xdr:to>
      <xdr:col>81</xdr:col>
      <xdr:colOff>101600</xdr:colOff>
      <xdr:row>98</xdr:row>
      <xdr:rowOff>143577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134704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16228</xdr:rowOff>
    </xdr:from>
    <xdr:to>
      <xdr:col>76</xdr:col>
      <xdr:colOff>165100</xdr:colOff>
      <xdr:row>98</xdr:row>
      <xdr:rowOff>117828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54719</xdr:rowOff>
    </xdr:from>
    <xdr:to>
      <xdr:col>72</xdr:col>
      <xdr:colOff>38100</xdr:colOff>
      <xdr:row>98</xdr:row>
      <xdr:rowOff>156319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147446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88855</xdr:rowOff>
    </xdr:from>
    <xdr:to>
      <xdr:col>67</xdr:col>
      <xdr:colOff>101600</xdr:colOff>
      <xdr:row>99</xdr:row>
      <xdr:rowOff>19005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10132</xdr:rowOff>
    </xdr:from>
    <xdr:ext cx="313932"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57333" y="16983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83824</xdr:rowOff>
    </xdr:from>
    <xdr:to>
      <xdr:col>116</xdr:col>
      <xdr:colOff>63500</xdr:colOff>
      <xdr:row>37</xdr:row>
      <xdr:rowOff>121869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27474"/>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97572</xdr:rowOff>
    </xdr:from>
    <xdr:to>
      <xdr:col>111</xdr:col>
      <xdr:colOff>177800</xdr:colOff>
      <xdr:row>37</xdr:row>
      <xdr:rowOff>121869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441222"/>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97572</xdr:rowOff>
    </xdr:from>
    <xdr:to>
      <xdr:col>107</xdr:col>
      <xdr:colOff>50800</xdr:colOff>
      <xdr:row>37</xdr:row>
      <xdr:rowOff>121967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441222"/>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121967</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65617"/>
          <a:ext cx="889000" cy="3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33024</xdr:rowOff>
    </xdr:from>
    <xdr:to>
      <xdr:col>116</xdr:col>
      <xdr:colOff>114300</xdr:colOff>
      <xdr:row>37</xdr:row>
      <xdr:rowOff>134624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55901</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2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71069</xdr:rowOff>
    </xdr:from>
    <xdr:to>
      <xdr:col>112</xdr:col>
      <xdr:colOff>38100</xdr:colOff>
      <xdr:row>38</xdr:row>
      <xdr:rowOff>1219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17746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46772</xdr:rowOff>
    </xdr:from>
    <xdr:to>
      <xdr:col>107</xdr:col>
      <xdr:colOff>101600</xdr:colOff>
      <xdr:row>37</xdr:row>
      <xdr:rowOff>148372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164899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71167</xdr:rowOff>
    </xdr:from>
    <xdr:to>
      <xdr:col>102</xdr:col>
      <xdr:colOff>165100</xdr:colOff>
      <xdr:row>38</xdr:row>
      <xdr:rowOff>1318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14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17844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18656</xdr:rowOff>
    </xdr:from>
    <xdr:to>
      <xdr:col>116</xdr:col>
      <xdr:colOff>63500</xdr:colOff>
      <xdr:row>58</xdr:row>
      <xdr:rowOff>35078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62756"/>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167780</xdr:rowOff>
    </xdr:from>
    <xdr:to>
      <xdr:col>111</xdr:col>
      <xdr:colOff>177800</xdr:colOff>
      <xdr:row>58</xdr:row>
      <xdr:rowOff>18656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40430"/>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16484</xdr:rowOff>
    </xdr:from>
    <xdr:to>
      <xdr:col>107</xdr:col>
      <xdr:colOff>50800</xdr:colOff>
      <xdr:row>57</xdr:row>
      <xdr:rowOff>167780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789134"/>
          <a:ext cx="889000" cy="1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14504</xdr:rowOff>
    </xdr:from>
    <xdr:to>
      <xdr:col>102</xdr:col>
      <xdr:colOff>114300</xdr:colOff>
      <xdr:row>57</xdr:row>
      <xdr:rowOff>16484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78715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155728</xdr:rowOff>
    </xdr:from>
    <xdr:to>
      <xdr:col>116</xdr:col>
      <xdr:colOff>114300</xdr:colOff>
      <xdr:row>58</xdr:row>
      <xdr:rowOff>85878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134155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139306</xdr:rowOff>
    </xdr:from>
    <xdr:to>
      <xdr:col>112</xdr:col>
      <xdr:colOff>38100</xdr:colOff>
      <xdr:row>58</xdr:row>
      <xdr:rowOff>69456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60583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0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116980</xdr:rowOff>
    </xdr:from>
    <xdr:to>
      <xdr:col>107</xdr:col>
      <xdr:colOff>101600</xdr:colOff>
      <xdr:row>58</xdr:row>
      <xdr:rowOff>47130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38257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137134</xdr:rowOff>
    </xdr:from>
    <xdr:to>
      <xdr:col>102</xdr:col>
      <xdr:colOff>165100</xdr:colOff>
      <xdr:row>57</xdr:row>
      <xdr:rowOff>67284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83811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135154</xdr:rowOff>
    </xdr:from>
    <xdr:to>
      <xdr:col>98</xdr:col>
      <xdr:colOff>38100</xdr:colOff>
      <xdr:row>57</xdr:row>
      <xdr:rowOff>65304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81831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78093</xdr:rowOff>
    </xdr:from>
    <xdr:to>
      <xdr:col>116</xdr:col>
      <xdr:colOff>63500</xdr:colOff>
      <xdr:row>76</xdr:row>
      <xdr:rowOff>105048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08293"/>
          <a:ext cx="8382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105048</xdr:rowOff>
    </xdr:from>
    <xdr:to>
      <xdr:col>111</xdr:col>
      <xdr:colOff>177800</xdr:colOff>
      <xdr:row>76</xdr:row>
      <xdr:rowOff>119545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35248"/>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119545</xdr:rowOff>
    </xdr:from>
    <xdr:to>
      <xdr:col>107</xdr:col>
      <xdr:colOff>50800</xdr:colOff>
      <xdr:row>76</xdr:row>
      <xdr:rowOff>129984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49745"/>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144138</xdr:rowOff>
    </xdr:from>
    <xdr:to>
      <xdr:col>102</xdr:col>
      <xdr:colOff>114300</xdr:colOff>
      <xdr:row>76</xdr:row>
      <xdr:rowOff>129984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831438"/>
          <a:ext cx="889000" cy="3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50169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54248</xdr:rowOff>
    </xdr:from>
    <xdr:to>
      <xdr:col>112</xdr:col>
      <xdr:colOff>38100</xdr:colOff>
      <xdr:row>76</xdr:row>
      <xdr:rowOff>155848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146975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68745</xdr:rowOff>
    </xdr:from>
    <xdr:to>
      <xdr:col>107</xdr:col>
      <xdr:colOff>101600</xdr:colOff>
      <xdr:row>76</xdr:row>
      <xdr:rowOff>170345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161472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79184</xdr:rowOff>
    </xdr:from>
    <xdr:to>
      <xdr:col>102</xdr:col>
      <xdr:colOff>165100</xdr:colOff>
      <xdr:row>77</xdr:row>
      <xdr:rowOff>9334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461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93338</xdr:rowOff>
    </xdr:from>
    <xdr:to>
      <xdr:col>98</xdr:col>
      <xdr:colOff>38100</xdr:colOff>
      <xdr:row>75</xdr:row>
      <xdr:rowOff>23488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40015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492,696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円の増となっている。前年度と比較し、変動が特に顕著なものは扶助費、普通建設事業費、補助費等の増と、物件費の減である。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円の増となっている。物価高騰対応重点支援地方創生臨時交付金を活用した物価高騰対策支援給付金給付事業、障害福祉サービス費給付事業の増が主な要因である。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46,027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円の増となっている。消防施設等整備事業、消防署車両機械器具整備事業の増が主な要因である。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66,338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円の増となっている。五泉地域衛生施設組合負担金、物価高騰対応重点支援地方創生臨時交付金を活用したごせん生活応援商品券発行支援事業の増が主な要因である。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円の減となっており、新型コロナウイルスワクチン接種事業の減が主な要因である。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46,523
45,980
351.91
23,829,004
22,921,692
806,197
13,981,800
25,703,127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76835</xdr:rowOff>
    </xdr:from>
    <xdr:to>
      <xdr:col>24</xdr:col>
      <xdr:colOff>63500</xdr:colOff>
      <xdr:row>37</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20485"/>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138938</xdr:rowOff>
    </xdr:from>
    <xdr:to>
      <xdr:col>19</xdr:col>
      <xdr:colOff>177800</xdr:colOff>
      <xdr:row>37</xdr:row>
      <xdr:rowOff>166370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8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161417</xdr:rowOff>
    </xdr:from>
    <xdr:to>
      <xdr:col>15</xdr:col>
      <xdr:colOff>50800</xdr:colOff>
      <xdr:row>37</xdr:row>
      <xdr:rowOff>166370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0506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161417</xdr:rowOff>
    </xdr:from>
    <xdr:to>
      <xdr:col>10</xdr:col>
      <xdr:colOff>114300</xdr:colOff>
      <xdr:row>37</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506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26035</xdr:rowOff>
    </xdr:from>
    <xdr:to>
      <xdr:col>24</xdr:col>
      <xdr:colOff>114300</xdr:colOff>
      <xdr:row>37</xdr:row>
      <xdr:rowOff>127635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88138</xdr:rowOff>
    </xdr:from>
    <xdr:to>
      <xdr:col>20</xdr:col>
      <xdr:colOff>38100</xdr:colOff>
      <xdr:row>38</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115570</xdr:rowOff>
    </xdr:from>
    <xdr:to>
      <xdr:col>15</xdr:col>
      <xdr:colOff>101600</xdr:colOff>
      <xdr:row>38</xdr:row>
      <xdr:rowOff>45720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36847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110617</xdr:rowOff>
    </xdr:from>
    <xdr:to>
      <xdr:col>10</xdr:col>
      <xdr:colOff>165100</xdr:colOff>
      <xdr:row>38</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119380</xdr:rowOff>
    </xdr:from>
    <xdr:to>
      <xdr:col>6</xdr:col>
      <xdr:colOff>38100</xdr:colOff>
      <xdr:row>38</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66057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8240</xdr:rowOff>
    </xdr:from>
    <xdr:to>
      <xdr:col>24</xdr:col>
      <xdr:colOff>63500</xdr:colOff>
      <xdr:row>58</xdr:row>
      <xdr:rowOff>15555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234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125866</xdr:rowOff>
    </xdr:from>
    <xdr:to>
      <xdr:col>19</xdr:col>
      <xdr:colOff>177800</xdr:colOff>
      <xdr:row>58</xdr:row>
      <xdr:rowOff>8240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98516"/>
          <a:ext cx="889000" cy="5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1027</xdr:rowOff>
    </xdr:from>
    <xdr:to>
      <xdr:col>15</xdr:col>
      <xdr:colOff>50800</xdr:colOff>
      <xdr:row>57</xdr:row>
      <xdr:rowOff>125866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30777"/>
          <a:ext cx="889000" cy="4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1027</xdr:rowOff>
    </xdr:from>
    <xdr:to>
      <xdr:col>10</xdr:col>
      <xdr:colOff>114300</xdr:colOff>
      <xdr:row>57</xdr:row>
      <xdr:rowOff>165512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30777"/>
          <a:ext cx="889000" cy="50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136205</xdr:rowOff>
    </xdr:from>
    <xdr:to>
      <xdr:col>24</xdr:col>
      <xdr:colOff>114300</xdr:colOff>
      <xdr:row>58</xdr:row>
      <xdr:rowOff>66355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51132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128890</xdr:rowOff>
    </xdr:from>
    <xdr:to>
      <xdr:col>20</xdr:col>
      <xdr:colOff>38100</xdr:colOff>
      <xdr:row>58</xdr:row>
      <xdr:rowOff>59040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50167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75066</xdr:rowOff>
    </xdr:from>
    <xdr:to>
      <xdr:col>15</xdr:col>
      <xdr:colOff>101600</xdr:colOff>
      <xdr:row>58</xdr:row>
      <xdr:rowOff>5216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121677</xdr:rowOff>
    </xdr:from>
    <xdr:to>
      <xdr:col>10</xdr:col>
      <xdr:colOff>165100</xdr:colOff>
      <xdr:row>55</xdr:row>
      <xdr:rowOff>51827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68354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5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114712</xdr:rowOff>
    </xdr:from>
    <xdr:to>
      <xdr:col>6</xdr:col>
      <xdr:colOff>38100</xdr:colOff>
      <xdr:row>58</xdr:row>
      <xdr:rowOff>44862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35989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118114</xdr:rowOff>
    </xdr:from>
    <xdr:to>
      <xdr:col>24</xdr:col>
      <xdr:colOff>63500</xdr:colOff>
      <xdr:row>76</xdr:row>
      <xdr:rowOff>65230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6864"/>
          <a:ext cx="838200" cy="1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13807</xdr:rowOff>
    </xdr:from>
    <xdr:to>
      <xdr:col>19</xdr:col>
      <xdr:colOff>177800</xdr:colOff>
      <xdr:row>76</xdr:row>
      <xdr:rowOff>65230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4007"/>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13807</xdr:rowOff>
    </xdr:from>
    <xdr:to>
      <xdr:col>15</xdr:col>
      <xdr:colOff>50800</xdr:colOff>
      <xdr:row>77</xdr:row>
      <xdr:rowOff>77553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4007"/>
          <a:ext cx="889000" cy="2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77553</xdr:rowOff>
    </xdr:from>
    <xdr:to>
      <xdr:col>10</xdr:col>
      <xdr:colOff>114300</xdr:colOff>
      <xdr:row>78</xdr:row>
      <xdr:rowOff>15015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9203"/>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67314</xdr:rowOff>
    </xdr:from>
    <xdr:to>
      <xdr:col>24</xdr:col>
      <xdr:colOff>114300</xdr:colOff>
      <xdr:row>75</xdr:row>
      <xdr:rowOff>168914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45741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14430</xdr:rowOff>
    </xdr:from>
    <xdr:to>
      <xdr:col>20</xdr:col>
      <xdr:colOff>38100</xdr:colOff>
      <xdr:row>76</xdr:row>
      <xdr:rowOff>116030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107157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134457</xdr:rowOff>
    </xdr:from>
    <xdr:to>
      <xdr:col>15</xdr:col>
      <xdr:colOff>101600</xdr:colOff>
      <xdr:row>76</xdr:row>
      <xdr:rowOff>64607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55734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26753</xdr:rowOff>
    </xdr:from>
    <xdr:to>
      <xdr:col>10</xdr:col>
      <xdr:colOff>165100</xdr:colOff>
      <xdr:row>77</xdr:row>
      <xdr:rowOff>128353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119480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135665</xdr:rowOff>
    </xdr:from>
    <xdr:to>
      <xdr:col>6</xdr:col>
      <xdr:colOff>38100</xdr:colOff>
      <xdr:row>78</xdr:row>
      <xdr:rowOff>65815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56942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162465</xdr:rowOff>
    </xdr:from>
    <xdr:to>
      <xdr:col>24</xdr:col>
      <xdr:colOff>63500</xdr:colOff>
      <xdr:row>96</xdr:row>
      <xdr:rowOff>48240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0215"/>
          <a:ext cx="838200" cy="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48240</xdr:rowOff>
    </xdr:from>
    <xdr:to>
      <xdr:col>19</xdr:col>
      <xdr:colOff>177800</xdr:colOff>
      <xdr:row>96</xdr:row>
      <xdr:rowOff>98000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07440"/>
          <a:ext cx="889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98000</xdr:rowOff>
    </xdr:from>
    <xdr:to>
      <xdr:col>15</xdr:col>
      <xdr:colOff>50800</xdr:colOff>
      <xdr:row>97</xdr:row>
      <xdr:rowOff>64415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57200"/>
          <a:ext cx="889000" cy="1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60434</xdr:rowOff>
    </xdr:from>
    <xdr:to>
      <xdr:col>10</xdr:col>
      <xdr:colOff>114300</xdr:colOff>
      <xdr:row>97</xdr:row>
      <xdr:rowOff>64415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91084"/>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111665</xdr:rowOff>
    </xdr:from>
    <xdr:to>
      <xdr:col>24</xdr:col>
      <xdr:colOff>114300</xdr:colOff>
      <xdr:row>96</xdr:row>
      <xdr:rowOff>41815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90092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168890</xdr:rowOff>
    </xdr:from>
    <xdr:to>
      <xdr:col>20</xdr:col>
      <xdr:colOff>38100</xdr:colOff>
      <xdr:row>96</xdr:row>
      <xdr:rowOff>99040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90167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47200</xdr:rowOff>
    </xdr:from>
    <xdr:to>
      <xdr:col>15</xdr:col>
      <xdr:colOff>101600</xdr:colOff>
      <xdr:row>96</xdr:row>
      <xdr:rowOff>148800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139927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13615</xdr:rowOff>
    </xdr:from>
    <xdr:to>
      <xdr:col>10</xdr:col>
      <xdr:colOff>165100</xdr:colOff>
      <xdr:row>97</xdr:row>
      <xdr:rowOff>115215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106342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9634</xdr:rowOff>
    </xdr:from>
    <xdr:to>
      <xdr:col>6</xdr:col>
      <xdr:colOff>38100</xdr:colOff>
      <xdr:row>97</xdr:row>
      <xdr:rowOff>111234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169418</xdr:rowOff>
    </xdr:from>
    <xdr:to>
      <xdr:col>55</xdr:col>
      <xdr:colOff>0</xdr:colOff>
      <xdr:row>39</xdr:row>
      <xdr:rowOff>38136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84518"/>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169418</xdr:rowOff>
    </xdr:from>
    <xdr:to>
      <xdr:col>50</xdr:col>
      <xdr:colOff>114300</xdr:colOff>
      <xdr:row>39</xdr:row>
      <xdr:rowOff>3193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8451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3193</xdr:rowOff>
    </xdr:from>
    <xdr:to>
      <xdr:col>45</xdr:col>
      <xdr:colOff>177800</xdr:colOff>
      <xdr:row>39</xdr:row>
      <xdr:rowOff>21808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8974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21808</xdr:rowOff>
    </xdr:from>
    <xdr:to>
      <xdr:col>41</xdr:col>
      <xdr:colOff>50800</xdr:colOff>
      <xdr:row>39</xdr:row>
      <xdr:rowOff>37483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0835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158786</xdr:rowOff>
    </xdr:from>
    <xdr:to>
      <xdr:col>55</xdr:col>
      <xdr:colOff>50800</xdr:colOff>
      <xdr:row>39</xdr:row>
      <xdr:rowOff>88936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73713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118618</xdr:rowOff>
    </xdr:from>
    <xdr:to>
      <xdr:col>50</xdr:col>
      <xdr:colOff>165100</xdr:colOff>
      <xdr:row>39</xdr:row>
      <xdr:rowOff>48768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39895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123843</xdr:rowOff>
    </xdr:from>
    <xdr:to>
      <xdr:col>46</xdr:col>
      <xdr:colOff>38100</xdr:colOff>
      <xdr:row>39</xdr:row>
      <xdr:rowOff>53993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45120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142458</xdr:rowOff>
    </xdr:from>
    <xdr:to>
      <xdr:col>41</xdr:col>
      <xdr:colOff>101600</xdr:colOff>
      <xdr:row>39</xdr:row>
      <xdr:rowOff>72608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63735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5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167856</xdr:rowOff>
    </xdr:from>
    <xdr:to>
      <xdr:col>55</xdr:col>
      <xdr:colOff>0</xdr:colOff>
      <xdr:row>57</xdr:row>
      <xdr:rowOff>23800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69056"/>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23800</xdr:rowOff>
    </xdr:from>
    <xdr:to>
      <xdr:col>50</xdr:col>
      <xdr:colOff>114300</xdr:colOff>
      <xdr:row>57</xdr:row>
      <xdr:rowOff>52222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96450"/>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52222</xdr:rowOff>
    </xdr:from>
    <xdr:to>
      <xdr:col>45</xdr:col>
      <xdr:colOff>177800</xdr:colOff>
      <xdr:row>57</xdr:row>
      <xdr:rowOff>78987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24872"/>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67425</xdr:rowOff>
    </xdr:from>
    <xdr:to>
      <xdr:col>41</xdr:col>
      <xdr:colOff>50800</xdr:colOff>
      <xdr:row>57</xdr:row>
      <xdr:rowOff>78987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40075"/>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117056</xdr:rowOff>
    </xdr:from>
    <xdr:to>
      <xdr:col>55</xdr:col>
      <xdr:colOff>50800</xdr:colOff>
      <xdr:row>57</xdr:row>
      <xdr:rowOff>47206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95483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144450</xdr:rowOff>
    </xdr:from>
    <xdr:to>
      <xdr:col>50</xdr:col>
      <xdr:colOff>165100</xdr:colOff>
      <xdr:row>57</xdr:row>
      <xdr:rowOff>74600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65727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1422</xdr:rowOff>
    </xdr:from>
    <xdr:to>
      <xdr:col>46</xdr:col>
      <xdr:colOff>38100</xdr:colOff>
      <xdr:row>57</xdr:row>
      <xdr:rowOff>103022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94149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28187</xdr:rowOff>
    </xdr:from>
    <xdr:to>
      <xdr:col>41</xdr:col>
      <xdr:colOff>101600</xdr:colOff>
      <xdr:row>57</xdr:row>
      <xdr:rowOff>129787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120914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16625</xdr:rowOff>
    </xdr:from>
    <xdr:to>
      <xdr:col>36</xdr:col>
      <xdr:colOff>165100</xdr:colOff>
      <xdr:row>57</xdr:row>
      <xdr:rowOff>118225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134752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96971</xdr:rowOff>
    </xdr:from>
    <xdr:to>
      <xdr:col>55</xdr:col>
      <xdr:colOff>0</xdr:colOff>
      <xdr:row>77</xdr:row>
      <xdr:rowOff>61843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27171"/>
          <a:ext cx="8382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96971</xdr:rowOff>
    </xdr:from>
    <xdr:to>
      <xdr:col>50</xdr:col>
      <xdr:colOff>114300</xdr:colOff>
      <xdr:row>76</xdr:row>
      <xdr:rowOff>170847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27171"/>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87637</xdr:rowOff>
    </xdr:from>
    <xdr:to>
      <xdr:col>45</xdr:col>
      <xdr:colOff>177800</xdr:colOff>
      <xdr:row>76</xdr:row>
      <xdr:rowOff>170847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17837"/>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87637</xdr:rowOff>
    </xdr:from>
    <xdr:to>
      <xdr:col>41</xdr:col>
      <xdr:colOff>50800</xdr:colOff>
      <xdr:row>77</xdr:row>
      <xdr:rowOff>106172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17837"/>
          <a:ext cx="889000" cy="18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11043</xdr:rowOff>
    </xdr:from>
    <xdr:to>
      <xdr:col>55</xdr:col>
      <xdr:colOff>50800</xdr:colOff>
      <xdr:row>77</xdr:row>
      <xdr:rowOff>112643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160920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46171</xdr:rowOff>
    </xdr:from>
    <xdr:to>
      <xdr:col>50</xdr:col>
      <xdr:colOff>165100</xdr:colOff>
      <xdr:row>76</xdr:row>
      <xdr:rowOff>147771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164298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120047</xdr:rowOff>
    </xdr:from>
    <xdr:to>
      <xdr:col>46</xdr:col>
      <xdr:colOff>38100</xdr:colOff>
      <xdr:row>77</xdr:row>
      <xdr:rowOff>50197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41324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36837</xdr:rowOff>
    </xdr:from>
    <xdr:to>
      <xdr:col>41</xdr:col>
      <xdr:colOff>101600</xdr:colOff>
      <xdr:row>76</xdr:row>
      <xdr:rowOff>138437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154964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55372</xdr:rowOff>
    </xdr:from>
    <xdr:to>
      <xdr:col>36</xdr:col>
      <xdr:colOff>165100</xdr:colOff>
      <xdr:row>77</xdr:row>
      <xdr:rowOff>156972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0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158317</xdr:rowOff>
    </xdr:from>
    <xdr:to>
      <xdr:col>55</xdr:col>
      <xdr:colOff>0</xdr:colOff>
      <xdr:row>98</xdr:row>
      <xdr:rowOff>14084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88967"/>
          <a:ext cx="8382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133896</xdr:rowOff>
    </xdr:from>
    <xdr:to>
      <xdr:col>50</xdr:col>
      <xdr:colOff>114300</xdr:colOff>
      <xdr:row>97</xdr:row>
      <xdr:rowOff>158317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64546"/>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62103</xdr:rowOff>
    </xdr:from>
    <xdr:to>
      <xdr:col>45</xdr:col>
      <xdr:colOff>177800</xdr:colOff>
      <xdr:row>97</xdr:row>
      <xdr:rowOff>133896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92753"/>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62103</xdr:rowOff>
    </xdr:from>
    <xdr:to>
      <xdr:col>41</xdr:col>
      <xdr:colOff>50800</xdr:colOff>
      <xdr:row>98</xdr:row>
      <xdr:rowOff>28080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92753"/>
          <a:ext cx="8890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134734</xdr:rowOff>
    </xdr:from>
    <xdr:to>
      <xdr:col>55</xdr:col>
      <xdr:colOff>50800</xdr:colOff>
      <xdr:row>98</xdr:row>
      <xdr:rowOff>64884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113161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107517</xdr:rowOff>
    </xdr:from>
    <xdr:to>
      <xdr:col>50</xdr:col>
      <xdr:colOff>165100</xdr:colOff>
      <xdr:row>98</xdr:row>
      <xdr:rowOff>37667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28794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83096</xdr:rowOff>
    </xdr:from>
    <xdr:to>
      <xdr:col>46</xdr:col>
      <xdr:colOff>38100</xdr:colOff>
      <xdr:row>98</xdr:row>
      <xdr:rowOff>13246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11303</xdr:rowOff>
    </xdr:from>
    <xdr:to>
      <xdr:col>41</xdr:col>
      <xdr:colOff>101600</xdr:colOff>
      <xdr:row>97</xdr:row>
      <xdr:rowOff>112903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104030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148730</xdr:rowOff>
    </xdr:from>
    <xdr:to>
      <xdr:col>36</xdr:col>
      <xdr:colOff>165100</xdr:colOff>
      <xdr:row>98</xdr:row>
      <xdr:rowOff>78880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95407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5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5784</xdr:rowOff>
    </xdr:from>
    <xdr:to>
      <xdr:col>85</xdr:col>
      <xdr:colOff>127000</xdr:colOff>
      <xdr:row>38</xdr:row>
      <xdr:rowOff>92597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20884"/>
          <a:ext cx="838200" cy="8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92597</xdr:rowOff>
    </xdr:from>
    <xdr:to>
      <xdr:col>81</xdr:col>
      <xdr:colOff>50800</xdr:colOff>
      <xdr:row>38</xdr:row>
      <xdr:rowOff>95983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7697"/>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95983</xdr:rowOff>
    </xdr:from>
    <xdr:to>
      <xdr:col>76</xdr:col>
      <xdr:colOff>114300</xdr:colOff>
      <xdr:row>38</xdr:row>
      <xdr:rowOff>106063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611083"/>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101633</xdr:rowOff>
    </xdr:from>
    <xdr:to>
      <xdr:col>71</xdr:col>
      <xdr:colOff>177800</xdr:colOff>
      <xdr:row>38</xdr:row>
      <xdr:rowOff>106063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616733"/>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126434</xdr:rowOff>
    </xdr:from>
    <xdr:to>
      <xdr:col>85</xdr:col>
      <xdr:colOff>177800</xdr:colOff>
      <xdr:row>38</xdr:row>
      <xdr:rowOff>56584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149311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41797</xdr:rowOff>
    </xdr:from>
    <xdr:to>
      <xdr:col>81</xdr:col>
      <xdr:colOff>101600</xdr:colOff>
      <xdr:row>38</xdr:row>
      <xdr:rowOff>143397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134524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45183</xdr:rowOff>
    </xdr:from>
    <xdr:to>
      <xdr:col>76</xdr:col>
      <xdr:colOff>165100</xdr:colOff>
      <xdr:row>38</xdr:row>
      <xdr:rowOff>146783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137910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55263</xdr:rowOff>
    </xdr:from>
    <xdr:to>
      <xdr:col>72</xdr:col>
      <xdr:colOff>38100</xdr:colOff>
      <xdr:row>38</xdr:row>
      <xdr:rowOff>156863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147990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6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50833</xdr:rowOff>
    </xdr:from>
    <xdr:to>
      <xdr:col>67</xdr:col>
      <xdr:colOff>101600</xdr:colOff>
      <xdr:row>38</xdr:row>
      <xdr:rowOff>152433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143560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130818</xdr:rowOff>
    </xdr:from>
    <xdr:to>
      <xdr:col>85</xdr:col>
      <xdr:colOff>127000</xdr:colOff>
      <xdr:row>59</xdr:row>
      <xdr:rowOff>11630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074918"/>
          <a:ext cx="8382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11630</xdr:rowOff>
    </xdr:from>
    <xdr:to>
      <xdr:col>81</xdr:col>
      <xdr:colOff>50800</xdr:colOff>
      <xdr:row>59</xdr:row>
      <xdr:rowOff>59984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27180"/>
          <a:ext cx="889000" cy="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6132</xdr:rowOff>
    </xdr:from>
    <xdr:to>
      <xdr:col>76</xdr:col>
      <xdr:colOff>114300</xdr:colOff>
      <xdr:row>59</xdr:row>
      <xdr:rowOff>59984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121682"/>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34968</xdr:rowOff>
    </xdr:from>
    <xdr:to>
      <xdr:col>71</xdr:col>
      <xdr:colOff>177800</xdr:colOff>
      <xdr:row>59</xdr:row>
      <xdr:rowOff>6132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979068"/>
          <a:ext cx="889000" cy="1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80018</xdr:rowOff>
    </xdr:from>
    <xdr:to>
      <xdr:col>85</xdr:col>
      <xdr:colOff>177800</xdr:colOff>
      <xdr:row>59</xdr:row>
      <xdr:rowOff>10168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166395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132280</xdr:rowOff>
    </xdr:from>
    <xdr:to>
      <xdr:col>81</xdr:col>
      <xdr:colOff>101600</xdr:colOff>
      <xdr:row>59</xdr:row>
      <xdr:rowOff>62430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53557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9184</xdr:rowOff>
    </xdr:from>
    <xdr:to>
      <xdr:col>76</xdr:col>
      <xdr:colOff>165100</xdr:colOff>
      <xdr:row>59</xdr:row>
      <xdr:rowOff>110784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101911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126782</xdr:rowOff>
    </xdr:from>
    <xdr:to>
      <xdr:col>72</xdr:col>
      <xdr:colOff>38100</xdr:colOff>
      <xdr:row>59</xdr:row>
      <xdr:rowOff>56932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48059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155618</xdr:rowOff>
    </xdr:from>
    <xdr:to>
      <xdr:col>67</xdr:col>
      <xdr:colOff>101600</xdr:colOff>
      <xdr:row>58</xdr:row>
      <xdr:rowOff>85768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76895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31953</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76503"/>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29096</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736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29096</xdr:rowOff>
    </xdr:from>
    <xdr:to>
      <xdr:col>76</xdr:col>
      <xdr:colOff>114300</xdr:colOff>
      <xdr:row>79</xdr:row>
      <xdr:rowOff>41060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364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41060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5610"/>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152603</xdr:rowOff>
    </xdr:from>
    <xdr:to>
      <xdr:col>85</xdr:col>
      <xdr:colOff>177800</xdr:colOff>
      <xdr:row>79</xdr:row>
      <xdr:rowOff>82753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67530</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149746</xdr:rowOff>
    </xdr:from>
    <xdr:to>
      <xdr:col>76</xdr:col>
      <xdr:colOff>165100</xdr:colOff>
      <xdr:row>79</xdr:row>
      <xdr:rowOff>79896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71023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1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161710</xdr:rowOff>
    </xdr:from>
    <xdr:to>
      <xdr:col>72</xdr:col>
      <xdr:colOff>38100</xdr:colOff>
      <xdr:row>79</xdr:row>
      <xdr:rowOff>91860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82987</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27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42838</xdr:rowOff>
    </xdr:from>
    <xdr:to>
      <xdr:col>85</xdr:col>
      <xdr:colOff>127000</xdr:colOff>
      <xdr:row>95</xdr:row>
      <xdr:rowOff>57734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30588"/>
          <a:ext cx="8382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57734</xdr:rowOff>
    </xdr:from>
    <xdr:to>
      <xdr:col>81</xdr:col>
      <xdr:colOff>50800</xdr:colOff>
      <xdr:row>95</xdr:row>
      <xdr:rowOff>64732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4548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64732</xdr:rowOff>
    </xdr:from>
    <xdr:to>
      <xdr:col>76</xdr:col>
      <xdr:colOff>114300</xdr:colOff>
      <xdr:row>95</xdr:row>
      <xdr:rowOff>75781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524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75781</xdr:rowOff>
    </xdr:from>
    <xdr:to>
      <xdr:col>71</xdr:col>
      <xdr:colOff>177800</xdr:colOff>
      <xdr:row>95</xdr:row>
      <xdr:rowOff>98513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63531"/>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163488</xdr:rowOff>
    </xdr:from>
    <xdr:to>
      <xdr:col>85</xdr:col>
      <xdr:colOff>177800</xdr:colOff>
      <xdr:row>95</xdr:row>
      <xdr:rowOff>93638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141915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6934</xdr:rowOff>
    </xdr:from>
    <xdr:to>
      <xdr:col>81</xdr:col>
      <xdr:colOff>101600</xdr:colOff>
      <xdr:row>95</xdr:row>
      <xdr:rowOff>108534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99661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3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13932</xdr:rowOff>
    </xdr:from>
    <xdr:to>
      <xdr:col>76</xdr:col>
      <xdr:colOff>165100</xdr:colOff>
      <xdr:row>95</xdr:row>
      <xdr:rowOff>115532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3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24981</xdr:rowOff>
    </xdr:from>
    <xdr:to>
      <xdr:col>72</xdr:col>
      <xdr:colOff>38100</xdr:colOff>
      <xdr:row>95</xdr:row>
      <xdr:rowOff>126581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117708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47713</xdr:rowOff>
    </xdr:from>
    <xdr:to>
      <xdr:col>67</xdr:col>
      <xdr:colOff>101600</xdr:colOff>
      <xdr:row>95</xdr:row>
      <xdr:rowOff>149313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165840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1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492,696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円の増となっている。前年度と比較し、変動が特に顕著なものは民生費、消防費、教育費の増と、商工費の減である。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181,233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円の増となっている。物価高騰対応重点支援地方創生臨時交付金を活用した物価高騰対策支援給付金給付事業、障害福祉サービス費給付事業の増が主な要因である。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円の増となっている。消防施設等整備事業、消防署車両機械器具整備事業の増が主な要因である。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42,816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円の増となっている。川東中学校長寿命化予防改修事業、体育施設管理運営事業の増が主な要因である。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円の減となっている。ごせんにこにこ商品券発行支援事業、まん延防止等重点措置に伴う感染症拡大防止協力金支給事業の減が主な要因である。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廃棄物中間処理施設建設に係る五泉地域衛生施設組合負担金及びそれに伴う市債の増等により、歳入、歳出ともに対前年度比で増になり、実質単年度収支、実質収支はともに黒字となっている。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今後も引き続き施策・事業のスクラップアンドビルドを行うとともに、新たな自主財源の確保など、健全な財政運営に努めていく。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すべての会計において実質収支が黒字となったため、連結実質赤字比率は発生していない。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いずれの会計についても、自主財源の確保など、今後も赤字とならないよう財政運営に努める。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は償還完了及び新規設定を抑制していることから減少傾向にあるが、組合等が起こした地方債の元利償還金に対する負担金等は、五泉地域衛生施設組合の廃棄物中間処理施設建設に係る償還が増えることから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今後も交付税算入率の高い地方債の活用や借換え等により起債許可団体の基準となる実質公債費比率が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％を超えないよう努める。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ー</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の現在高は、借入額よりも償還額が上回り減少した。また、組合等負担等見込額は、五泉地域衛生施設組合の廃棄物中間処理施設建設に伴う地方債の借入額が増加したこと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今後も地方債の新規発行を伴う普通建設事業費の抑制や、交付税算入率の高い地方債の活用など、比率の上昇抑制に努める。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新潟県五泉市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物価高騰対策等のために財政調整基金を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百万円取崩した一方で、財政調整基金を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自然災害の緊急的な需要や、物価高騰等の急激な社会変化への対応、将来への持続するための投資等に、財政調整基金の取崩し等により、慎重かつ柔軟に対応する。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地域振興基金：市民の連携の強化及び地域振興のための事業に充てるための基金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教育施設整備基金：教育施設の整備の財源に充てるための基金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交通安全対策基金：交通安全対策の費用に充てるための基金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必要に応じて基金の使途にあった事業に充当する。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地方財政法の規定により歳入歳出の決算剰余金の二分の一を下らない金額を積み立てたことにより増加した。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自然災害の緊急的な需要や、物価高騰等の急激な社会変化への対応、将来への持続するための投資等に、財政調整基金の取崩し等により、慎重かつ柔軟に対応する。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普通交付税の臨時財政対策債償還基金費の追加交付により、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令和５年度の普通交付税の臨時財政対策債償還基金費の追加交付による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百万円を、令和６年度と令和７年度に取崩し、臨時財政対策債の償還に充てる。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23829004</v>
      </c>
      <c r="BO4" s="371"/>
      <c r="BP4" s="371"/>
      <c r="BQ4" s="371"/>
      <c r="BR4" s="371"/>
      <c r="BS4" s="371"/>
      <c r="BT4" s="371"/>
      <c r="BU4" s="372"/>
      <c r="BV4" s="370">
        <v>23556571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22921692</v>
      </c>
      <c r="BO5" s="408"/>
      <c r="BP5" s="408"/>
      <c r="BQ5" s="408"/>
      <c r="BR5" s="408"/>
      <c r="BS5" s="408"/>
      <c r="BT5" s="408"/>
      <c r="BU5" s="409"/>
      <c r="BV5" s="407">
        <v>22420408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88.2</v>
      </c>
      <c r="CU5" s="405"/>
      <c r="CV5" s="405"/>
      <c r="CW5" s="405"/>
      <c r="CX5" s="405"/>
      <c r="CY5" s="405"/>
      <c r="CZ5" s="405"/>
      <c r="DA5" s="406"/>
      <c r="DB5" s="404">
        <v>87.4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907312</v>
      </c>
      <c r="BO6" s="408"/>
      <c r="BP6" s="408"/>
      <c r="BQ6" s="408"/>
      <c r="BR6" s="408"/>
      <c r="BS6" s="408"/>
      <c r="BT6" s="408"/>
      <c r="BU6" s="409"/>
      <c r="BV6" s="407">
        <v>1136163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88.7</v>
      </c>
      <c r="CU6" s="445"/>
      <c r="CV6" s="445"/>
      <c r="CW6" s="445"/>
      <c r="CX6" s="445"/>
      <c r="CY6" s="445"/>
      <c r="CZ6" s="445"/>
      <c r="DA6" s="446"/>
      <c r="DB6" s="444">
        <v>88.6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101115</v>
      </c>
      <c r="BO7" s="408"/>
      <c r="BP7" s="408"/>
      <c r="BQ7" s="408"/>
      <c r="BR7" s="408"/>
      <c r="BS7" s="408"/>
      <c r="BT7" s="408"/>
      <c r="BU7" s="409"/>
      <c r="BV7" s="407">
        <v>98073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13981800</v>
      </c>
      <c r="CU7" s="408"/>
      <c r="CV7" s="408"/>
      <c r="CW7" s="408"/>
      <c r="CX7" s="408"/>
      <c r="CY7" s="408"/>
      <c r="CZ7" s="408"/>
      <c r="DA7" s="409"/>
      <c r="DB7" s="407">
        <v>13942883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806197</v>
      </c>
      <c r="BO8" s="408"/>
      <c r="BP8" s="408"/>
      <c r="BQ8" s="408"/>
      <c r="BR8" s="408"/>
      <c r="BS8" s="408"/>
      <c r="BT8" s="408"/>
      <c r="BU8" s="409"/>
      <c r="BV8" s="407">
        <v>1038090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47625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-231893</v>
      </c>
      <c r="BO9" s="408"/>
      <c r="BP9" s="408"/>
      <c r="BQ9" s="408"/>
      <c r="BR9" s="408"/>
      <c r="BS9" s="408"/>
      <c r="BT9" s="408"/>
      <c r="BU9" s="409"/>
      <c r="BV9" s="407">
        <v>70067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51404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520102</v>
      </c>
      <c r="BO10" s="408"/>
      <c r="BP10" s="408"/>
      <c r="BQ10" s="408"/>
      <c r="BR10" s="408"/>
      <c r="BS10" s="408"/>
      <c r="BT10" s="408"/>
      <c r="BU10" s="409"/>
      <c r="BV10" s="407">
        <v>485091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46523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45980</v>
      </c>
      <c r="S13" s="492"/>
      <c r="T13" s="492"/>
      <c r="U13" s="492"/>
      <c r="V13" s="493"/>
      <c r="W13" s="423" t="s">
        <v>131</v>
      </c>
      <c r="X13" s="424"/>
      <c r="Y13" s="424"/>
      <c r="Z13" s="424"/>
      <c r="AA13" s="424"/>
      <c r="AB13" s="414"/>
      <c r="AC13" s="458">
        <v>2056</v>
      </c>
      <c r="AD13" s="459"/>
      <c r="AE13" s="459"/>
      <c r="AF13" s="459"/>
      <c r="AG13" s="501"/>
      <c r="AH13" s="458">
        <v>2176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88209</v>
      </c>
      <c r="BO13" s="408"/>
      <c r="BP13" s="408"/>
      <c r="BQ13" s="408"/>
      <c r="BR13" s="408"/>
      <c r="BS13" s="408"/>
      <c r="BT13" s="408"/>
      <c r="BU13" s="409"/>
      <c r="BV13" s="407">
        <v>555158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47274</v>
      </c>
      <c r="S14" s="492"/>
      <c r="T14" s="492"/>
      <c r="U14" s="492"/>
      <c r="V14" s="493"/>
      <c r="W14" s="397"/>
      <c r="X14" s="398"/>
      <c r="Y14" s="398"/>
      <c r="Z14" s="398"/>
      <c r="AA14" s="398"/>
      <c r="AB14" s="387"/>
      <c r="AC14" s="494">
        <v>8.6</v>
      </c>
      <c r="AD14" s="495"/>
      <c r="AE14" s="495"/>
      <c r="AF14" s="495"/>
      <c r="AG14" s="496"/>
      <c r="AH14" s="494">
        <v>8.4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46.4</v>
      </c>
      <c r="CU14" s="506"/>
      <c r="CV14" s="506"/>
      <c r="CW14" s="506"/>
      <c r="CX14" s="506"/>
      <c r="CY14" s="506"/>
      <c r="CZ14" s="506"/>
      <c r="DA14" s="507"/>
      <c r="DB14" s="505">
        <v>36.6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46789</v>
      </c>
      <c r="S15" s="492"/>
      <c r="T15" s="492"/>
      <c r="U15" s="492"/>
      <c r="V15" s="493"/>
      <c r="W15" s="423" t="s">
        <v>137</v>
      </c>
      <c r="X15" s="424"/>
      <c r="Y15" s="424"/>
      <c r="Z15" s="424"/>
      <c r="AA15" s="424"/>
      <c r="AB15" s="414"/>
      <c r="AC15" s="458">
        <v>8710</v>
      </c>
      <c r="AD15" s="459"/>
      <c r="AE15" s="459"/>
      <c r="AF15" s="459"/>
      <c r="AG15" s="501"/>
      <c r="AH15" s="458">
        <v>9537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5419967</v>
      </c>
      <c r="BO15" s="371"/>
      <c r="BP15" s="371"/>
      <c r="BQ15" s="371"/>
      <c r="BR15" s="371"/>
      <c r="BS15" s="371"/>
      <c r="BT15" s="371"/>
      <c r="BU15" s="372"/>
      <c r="BV15" s="370">
        <v>5301447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36.6</v>
      </c>
      <c r="AD16" s="495"/>
      <c r="AE16" s="495"/>
      <c r="AF16" s="495"/>
      <c r="AG16" s="496"/>
      <c r="AH16" s="494">
        <v>36.9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12567534</v>
      </c>
      <c r="BO16" s="408"/>
      <c r="BP16" s="408"/>
      <c r="BQ16" s="408"/>
      <c r="BR16" s="408"/>
      <c r="BS16" s="408"/>
      <c r="BT16" s="408"/>
      <c r="BU16" s="409"/>
      <c r="BV16" s="407">
        <v>12456571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13019</v>
      </c>
      <c r="AD17" s="459"/>
      <c r="AE17" s="459"/>
      <c r="AF17" s="459"/>
      <c r="AG17" s="501"/>
      <c r="AH17" s="458">
        <v>14098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6749619</v>
      </c>
      <c r="BO17" s="408"/>
      <c r="BP17" s="408"/>
      <c r="BQ17" s="408"/>
      <c r="BR17" s="408"/>
      <c r="BS17" s="408"/>
      <c r="BT17" s="408"/>
      <c r="BU17" s="409"/>
      <c r="BV17" s="407">
        <v>6609655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351.91</v>
      </c>
      <c r="M18" s="531"/>
      <c r="N18" s="531"/>
      <c r="O18" s="531"/>
      <c r="P18" s="531"/>
      <c r="Q18" s="531"/>
      <c r="R18" s="532"/>
      <c r="S18" s="532"/>
      <c r="T18" s="532"/>
      <c r="U18" s="532"/>
      <c r="V18" s="533"/>
      <c r="W18" s="425"/>
      <c r="X18" s="426"/>
      <c r="Y18" s="426"/>
      <c r="Z18" s="426"/>
      <c r="AA18" s="426"/>
      <c r="AB18" s="417"/>
      <c r="AC18" s="534">
        <v>54.7</v>
      </c>
      <c r="AD18" s="535"/>
      <c r="AE18" s="535"/>
      <c r="AF18" s="535"/>
      <c r="AG18" s="536"/>
      <c r="AH18" s="534">
        <v>54.6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12326500</v>
      </c>
      <c r="BO18" s="408"/>
      <c r="BP18" s="408"/>
      <c r="BQ18" s="408"/>
      <c r="BR18" s="408"/>
      <c r="BS18" s="408"/>
      <c r="BT18" s="408"/>
      <c r="BU18" s="409"/>
      <c r="BV18" s="407">
        <v>12348815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17276844</v>
      </c>
      <c r="BO19" s="408"/>
      <c r="BP19" s="408"/>
      <c r="BQ19" s="408"/>
      <c r="BR19" s="408"/>
      <c r="BS19" s="408"/>
      <c r="BT19" s="408"/>
      <c r="BU19" s="409"/>
      <c r="BV19" s="407">
        <v>17053855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17021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25703127</v>
      </c>
      <c r="BO22" s="371"/>
      <c r="BP22" s="371"/>
      <c r="BQ22" s="371"/>
      <c r="BR22" s="371"/>
      <c r="BS22" s="371"/>
      <c r="BT22" s="371"/>
      <c r="BU22" s="372"/>
      <c r="BV22" s="370">
        <v>26280964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12450181</v>
      </c>
      <c r="BO23" s="408"/>
      <c r="BP23" s="408"/>
      <c r="BQ23" s="408"/>
      <c r="BR23" s="408"/>
      <c r="BS23" s="408"/>
      <c r="BT23" s="408"/>
      <c r="BU23" s="409"/>
      <c r="BV23" s="407">
        <v>12444655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8590</v>
      </c>
      <c r="R24" s="459"/>
      <c r="S24" s="459"/>
      <c r="T24" s="459"/>
      <c r="U24" s="459"/>
      <c r="V24" s="501"/>
      <c r="W24" s="553"/>
      <c r="X24" s="554"/>
      <c r="Y24" s="555"/>
      <c r="Z24" s="457" t="s">
        <v>162</v>
      </c>
      <c r="AA24" s="437"/>
      <c r="AB24" s="437"/>
      <c r="AC24" s="437"/>
      <c r="AD24" s="437"/>
      <c r="AE24" s="437"/>
      <c r="AF24" s="437"/>
      <c r="AG24" s="438"/>
      <c r="AH24" s="458">
        <v>470</v>
      </c>
      <c r="AI24" s="459"/>
      <c r="AJ24" s="459"/>
      <c r="AK24" s="459"/>
      <c r="AL24" s="501"/>
      <c r="AM24" s="458">
        <v>1384150</v>
      </c>
      <c r="AN24" s="459"/>
      <c r="AO24" s="459"/>
      <c r="AP24" s="459"/>
      <c r="AQ24" s="459"/>
      <c r="AR24" s="501"/>
      <c r="AS24" s="458">
        <v>2945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18105996</v>
      </c>
      <c r="BO24" s="408"/>
      <c r="BP24" s="408"/>
      <c r="BQ24" s="408"/>
      <c r="BR24" s="408"/>
      <c r="BS24" s="408"/>
      <c r="BT24" s="408"/>
      <c r="BU24" s="409"/>
      <c r="BV24" s="407">
        <v>17963286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6550</v>
      </c>
      <c r="R25" s="459"/>
      <c r="S25" s="459"/>
      <c r="T25" s="459"/>
      <c r="U25" s="459"/>
      <c r="V25" s="501"/>
      <c r="W25" s="553"/>
      <c r="X25" s="554"/>
      <c r="Y25" s="555"/>
      <c r="Z25" s="457" t="s">
        <v>165</v>
      </c>
      <c r="AA25" s="437"/>
      <c r="AB25" s="437"/>
      <c r="AC25" s="437"/>
      <c r="AD25" s="437"/>
      <c r="AE25" s="437"/>
      <c r="AF25" s="437"/>
      <c r="AG25" s="438"/>
      <c r="AH25" s="458">
        <v>84</v>
      </c>
      <c r="AI25" s="459"/>
      <c r="AJ25" s="459"/>
      <c r="AK25" s="459"/>
      <c r="AL25" s="501"/>
      <c r="AM25" s="458">
        <v>243180</v>
      </c>
      <c r="AN25" s="459"/>
      <c r="AO25" s="459"/>
      <c r="AP25" s="459"/>
      <c r="AQ25" s="459"/>
      <c r="AR25" s="501"/>
      <c r="AS25" s="458">
        <v>2895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463158</v>
      </c>
      <c r="BO25" s="371"/>
      <c r="BP25" s="371"/>
      <c r="BQ25" s="371"/>
      <c r="BR25" s="371"/>
      <c r="BS25" s="371"/>
      <c r="BT25" s="371"/>
      <c r="BU25" s="372"/>
      <c r="BV25" s="370">
        <v>691884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5880</v>
      </c>
      <c r="R26" s="459"/>
      <c r="S26" s="459"/>
      <c r="T26" s="459"/>
      <c r="U26" s="459"/>
      <c r="V26" s="501"/>
      <c r="W26" s="553"/>
      <c r="X26" s="554"/>
      <c r="Y26" s="555"/>
      <c r="Z26" s="457" t="s">
        <v>168</v>
      </c>
      <c r="AA26" s="559"/>
      <c r="AB26" s="559"/>
      <c r="AC26" s="559"/>
      <c r="AD26" s="559"/>
      <c r="AE26" s="559"/>
      <c r="AF26" s="559"/>
      <c r="AG26" s="560"/>
      <c r="AH26" s="458">
        <v>23</v>
      </c>
      <c r="AI26" s="459"/>
      <c r="AJ26" s="459"/>
      <c r="AK26" s="459"/>
      <c r="AL26" s="501"/>
      <c r="AM26" s="458">
        <v>72703</v>
      </c>
      <c r="AN26" s="459"/>
      <c r="AO26" s="459"/>
      <c r="AP26" s="459"/>
      <c r="AQ26" s="459"/>
      <c r="AR26" s="501"/>
      <c r="AS26" s="458">
        <v>3161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4050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21760</v>
      </c>
      <c r="AN27" s="459"/>
      <c r="AO27" s="459"/>
      <c r="AP27" s="459"/>
      <c r="AQ27" s="459"/>
      <c r="AR27" s="501"/>
      <c r="AS27" s="458">
        <v>3109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605000</v>
      </c>
      <c r="BO27" s="527"/>
      <c r="BP27" s="527"/>
      <c r="BQ27" s="527"/>
      <c r="BR27" s="527"/>
      <c r="BS27" s="527"/>
      <c r="BT27" s="527"/>
      <c r="BU27" s="528"/>
      <c r="BV27" s="526">
        <v>605000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4573061</v>
      </c>
      <c r="BO28" s="371"/>
      <c r="BP28" s="371"/>
      <c r="BQ28" s="371"/>
      <c r="BR28" s="371"/>
      <c r="BS28" s="371"/>
      <c r="BT28" s="371"/>
      <c r="BU28" s="372"/>
      <c r="BV28" s="370">
        <v>4252959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3130</v>
      </c>
      <c r="R29" s="459"/>
      <c r="S29" s="459"/>
      <c r="T29" s="459"/>
      <c r="U29" s="459"/>
      <c r="V29" s="501"/>
      <c r="W29" s="556"/>
      <c r="X29" s="557"/>
      <c r="Y29" s="558"/>
      <c r="Z29" s="457" t="s">
        <v>177</v>
      </c>
      <c r="AA29" s="437"/>
      <c r="AB29" s="437"/>
      <c r="AC29" s="437"/>
      <c r="AD29" s="437"/>
      <c r="AE29" s="437"/>
      <c r="AF29" s="437"/>
      <c r="AG29" s="438"/>
      <c r="AH29" s="458">
        <v>477</v>
      </c>
      <c r="AI29" s="459"/>
      <c r="AJ29" s="459"/>
      <c r="AK29" s="459"/>
      <c r="AL29" s="501"/>
      <c r="AM29" s="458">
        <v>1405910</v>
      </c>
      <c r="AN29" s="459"/>
      <c r="AO29" s="459"/>
      <c r="AP29" s="459"/>
      <c r="AQ29" s="459"/>
      <c r="AR29" s="501"/>
      <c r="AS29" s="458">
        <v>2947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500338</v>
      </c>
      <c r="BO29" s="408"/>
      <c r="BP29" s="408"/>
      <c r="BQ29" s="408"/>
      <c r="BR29" s="408"/>
      <c r="BS29" s="408"/>
      <c r="BT29" s="408"/>
      <c r="BU29" s="409"/>
      <c r="BV29" s="407">
        <v>440623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802148</v>
      </c>
      <c r="BO30" s="527"/>
      <c r="BP30" s="527"/>
      <c r="BQ30" s="527"/>
      <c r="BR30" s="527"/>
      <c r="BS30" s="527"/>
      <c r="BT30" s="527"/>
      <c r="BU30" s="528"/>
      <c r="BV30" s="526">
        <v>801143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五泉地域衛生施設組合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新潟県中東福祉事務組合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さくら福祉保健事務組合（一般会計）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さくら福祉保健事務組合（病院事業会計）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新潟県市町村総合事務組合（一般会計）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新潟県市町村総合事務組合（職員退職手当支給事業特別会計）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新潟県市町村総合事務組合（消防団員等公務災害補償事業特別会計）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新潟県市町村総合事務組合（消防賞じゅつ金等支給事業特別会計）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新潟県市町村総合事務組合（非常勤職員公務災害補償等事業特別会計）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新潟県市町村総合事務組合（交通災害共済事業特別会計）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71A8ka6gHjK1IQD4S1sSCryqNmqPX/pBq86yKeEuzKdtY3Iw4/iF/YS1enAWq4LT9geG6xS+Ost4ndJdtQXLw==" saltValue="MWZXbVCYF+3HVjBqmI0U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5220539</v>
      </c>
      <c r="S5" s="613"/>
      <c r="T5" s="613"/>
      <c r="U5" s="613"/>
      <c r="V5" s="613"/>
      <c r="W5" s="613"/>
      <c r="X5" s="613"/>
      <c r="Y5" s="614"/>
      <c r="Z5" s="615">
        <v>21.9</v>
      </c>
      <c r="AA5" s="615"/>
      <c r="AB5" s="615"/>
      <c r="AC5" s="615"/>
      <c r="AD5" s="616">
        <v>5088009</v>
      </c>
      <c r="AE5" s="616"/>
      <c r="AF5" s="616"/>
      <c r="AG5" s="616"/>
      <c r="AH5" s="616"/>
      <c r="AI5" s="616"/>
      <c r="AJ5" s="616"/>
      <c r="AK5" s="616"/>
      <c r="AL5" s="617">
        <v>36.6</v>
      </c>
      <c r="AM5" s="618"/>
      <c r="AN5" s="618"/>
      <c r="AO5" s="619"/>
      <c r="AP5" s="609" t="s">
        <v>216</v>
      </c>
      <c r="AQ5" s="610"/>
      <c r="AR5" s="610"/>
      <c r="AS5" s="610"/>
      <c r="AT5" s="610"/>
      <c r="AU5" s="610"/>
      <c r="AV5" s="610"/>
      <c r="AW5" s="610"/>
      <c r="AX5" s="610"/>
      <c r="AY5" s="610"/>
      <c r="AZ5" s="610"/>
      <c r="BA5" s="610"/>
      <c r="BB5" s="610"/>
      <c r="BC5" s="610"/>
      <c r="BD5" s="610"/>
      <c r="BE5" s="610"/>
      <c r="BF5" s="611"/>
      <c r="BG5" s="623">
        <v>5065261</v>
      </c>
      <c r="BH5" s="624"/>
      <c r="BI5" s="624"/>
      <c r="BJ5" s="624"/>
      <c r="BK5" s="624"/>
      <c r="BL5" s="624"/>
      <c r="BM5" s="624"/>
      <c r="BN5" s="625"/>
      <c r="BO5" s="626">
        <v>97</v>
      </c>
      <c r="BP5" s="626"/>
      <c r="BQ5" s="626"/>
      <c r="BR5" s="626"/>
      <c r="BS5" s="627">
        <v>49746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231118</v>
      </c>
      <c r="S6" s="624"/>
      <c r="T6" s="624"/>
      <c r="U6" s="624"/>
      <c r="V6" s="624"/>
      <c r="W6" s="624"/>
      <c r="X6" s="624"/>
      <c r="Y6" s="625"/>
      <c r="Z6" s="626">
        <v>1</v>
      </c>
      <c r="AA6" s="626"/>
      <c r="AB6" s="626"/>
      <c r="AC6" s="626"/>
      <c r="AD6" s="627">
        <v>231118</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5065261</v>
      </c>
      <c r="BH6" s="624"/>
      <c r="BI6" s="624"/>
      <c r="BJ6" s="624"/>
      <c r="BK6" s="624"/>
      <c r="BL6" s="624"/>
      <c r="BM6" s="624"/>
      <c r="BN6" s="625"/>
      <c r="BO6" s="626">
        <v>97</v>
      </c>
      <c r="BP6" s="626"/>
      <c r="BQ6" s="626"/>
      <c r="BR6" s="626"/>
      <c r="BS6" s="627">
        <v>49746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177498</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177498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1164</v>
      </c>
      <c r="S7" s="624"/>
      <c r="T7" s="624"/>
      <c r="U7" s="624"/>
      <c r="V7" s="624"/>
      <c r="W7" s="624"/>
      <c r="X7" s="624"/>
      <c r="Y7" s="625"/>
      <c r="Z7" s="626">
        <v>0</v>
      </c>
      <c r="AA7" s="626"/>
      <c r="AB7" s="626"/>
      <c r="AC7" s="626"/>
      <c r="AD7" s="627">
        <v>1164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2103855</v>
      </c>
      <c r="BH7" s="624"/>
      <c r="BI7" s="624"/>
      <c r="BJ7" s="624"/>
      <c r="BK7" s="624"/>
      <c r="BL7" s="624"/>
      <c r="BM7" s="624"/>
      <c r="BN7" s="625"/>
      <c r="BO7" s="626">
        <v>40.299999999999997</v>
      </c>
      <c r="BP7" s="626"/>
      <c r="BQ7" s="626"/>
      <c r="BR7" s="626"/>
      <c r="BS7" s="627">
        <v>49746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2446370</v>
      </c>
      <c r="CS7" s="624"/>
      <c r="CT7" s="624"/>
      <c r="CU7" s="624"/>
      <c r="CV7" s="624"/>
      <c r="CW7" s="624"/>
      <c r="CX7" s="624"/>
      <c r="CY7" s="625"/>
      <c r="CZ7" s="626">
        <v>10.7</v>
      </c>
      <c r="DA7" s="626"/>
      <c r="DB7" s="626"/>
      <c r="DC7" s="626"/>
      <c r="DD7" s="632">
        <v>125980</v>
      </c>
      <c r="DE7" s="624"/>
      <c r="DF7" s="624"/>
      <c r="DG7" s="624"/>
      <c r="DH7" s="624"/>
      <c r="DI7" s="624"/>
      <c r="DJ7" s="624"/>
      <c r="DK7" s="624"/>
      <c r="DL7" s="624"/>
      <c r="DM7" s="624"/>
      <c r="DN7" s="624"/>
      <c r="DO7" s="624"/>
      <c r="DP7" s="625"/>
      <c r="DQ7" s="632">
        <v>2154458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26726</v>
      </c>
      <c r="S8" s="624"/>
      <c r="T8" s="624"/>
      <c r="U8" s="624"/>
      <c r="V8" s="624"/>
      <c r="W8" s="624"/>
      <c r="X8" s="624"/>
      <c r="Y8" s="625"/>
      <c r="Z8" s="626">
        <v>0.1</v>
      </c>
      <c r="AA8" s="626"/>
      <c r="AB8" s="626"/>
      <c r="AC8" s="626"/>
      <c r="AD8" s="627">
        <v>26726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86285</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8431512</v>
      </c>
      <c r="CS8" s="624"/>
      <c r="CT8" s="624"/>
      <c r="CU8" s="624"/>
      <c r="CV8" s="624"/>
      <c r="CW8" s="624"/>
      <c r="CX8" s="624"/>
      <c r="CY8" s="625"/>
      <c r="CZ8" s="626">
        <v>36.799999999999997</v>
      </c>
      <c r="DA8" s="626"/>
      <c r="DB8" s="626"/>
      <c r="DC8" s="626"/>
      <c r="DD8" s="632">
        <v>130086</v>
      </c>
      <c r="DE8" s="624"/>
      <c r="DF8" s="624"/>
      <c r="DG8" s="624"/>
      <c r="DH8" s="624"/>
      <c r="DI8" s="624"/>
      <c r="DJ8" s="624"/>
      <c r="DK8" s="624"/>
      <c r="DL8" s="624"/>
      <c r="DM8" s="624"/>
      <c r="DN8" s="624"/>
      <c r="DO8" s="624"/>
      <c r="DP8" s="625"/>
      <c r="DQ8" s="632">
        <v>5194284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28731</v>
      </c>
      <c r="S9" s="624"/>
      <c r="T9" s="624"/>
      <c r="U9" s="624"/>
      <c r="V9" s="624"/>
      <c r="W9" s="624"/>
      <c r="X9" s="624"/>
      <c r="Y9" s="625"/>
      <c r="Z9" s="626">
        <v>0.1</v>
      </c>
      <c r="AA9" s="626"/>
      <c r="AB9" s="626"/>
      <c r="AC9" s="626"/>
      <c r="AD9" s="627">
        <v>28731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1749570</v>
      </c>
      <c r="BH9" s="624"/>
      <c r="BI9" s="624"/>
      <c r="BJ9" s="624"/>
      <c r="BK9" s="624"/>
      <c r="BL9" s="624"/>
      <c r="BM9" s="624"/>
      <c r="BN9" s="625"/>
      <c r="BO9" s="626">
        <v>33.5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2317055</v>
      </c>
      <c r="CS9" s="624"/>
      <c r="CT9" s="624"/>
      <c r="CU9" s="624"/>
      <c r="CV9" s="624"/>
      <c r="CW9" s="624"/>
      <c r="CX9" s="624"/>
      <c r="CY9" s="625"/>
      <c r="CZ9" s="626">
        <v>10.1</v>
      </c>
      <c r="DA9" s="626"/>
      <c r="DB9" s="626"/>
      <c r="DC9" s="626"/>
      <c r="DD9" s="632">
        <v>30856</v>
      </c>
      <c r="DE9" s="624"/>
      <c r="DF9" s="624"/>
      <c r="DG9" s="624"/>
      <c r="DH9" s="624"/>
      <c r="DI9" s="624"/>
      <c r="DJ9" s="624"/>
      <c r="DK9" s="624"/>
      <c r="DL9" s="624"/>
      <c r="DM9" s="624"/>
      <c r="DN9" s="624"/>
      <c r="DO9" s="624"/>
      <c r="DP9" s="625"/>
      <c r="DQ9" s="632">
        <v>1485555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94872</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8656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8656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1162846</v>
      </c>
      <c r="S11" s="624"/>
      <c r="T11" s="624"/>
      <c r="U11" s="624"/>
      <c r="V11" s="624"/>
      <c r="W11" s="624"/>
      <c r="X11" s="624"/>
      <c r="Y11" s="625"/>
      <c r="Z11" s="628">
        <v>4.9000000000000004</v>
      </c>
      <c r="AA11" s="629"/>
      <c r="AB11" s="629"/>
      <c r="AC11" s="635"/>
      <c r="AD11" s="632">
        <v>1162846</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173128</v>
      </c>
      <c r="BH11" s="624"/>
      <c r="BI11" s="624"/>
      <c r="BJ11" s="624"/>
      <c r="BK11" s="624"/>
      <c r="BL11" s="624"/>
      <c r="BM11" s="624"/>
      <c r="BN11" s="625"/>
      <c r="BO11" s="626">
        <v>3.3</v>
      </c>
      <c r="BP11" s="626"/>
      <c r="BQ11" s="626"/>
      <c r="BR11" s="626"/>
      <c r="BS11" s="627">
        <v>49746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954757</v>
      </c>
      <c r="CS11" s="624"/>
      <c r="CT11" s="624"/>
      <c r="CU11" s="624"/>
      <c r="CV11" s="624"/>
      <c r="CW11" s="624"/>
      <c r="CX11" s="624"/>
      <c r="CY11" s="625"/>
      <c r="CZ11" s="626">
        <v>4.2</v>
      </c>
      <c r="DA11" s="626"/>
      <c r="DB11" s="626"/>
      <c r="DC11" s="626"/>
      <c r="DD11" s="632">
        <v>253696</v>
      </c>
      <c r="DE11" s="624"/>
      <c r="DF11" s="624"/>
      <c r="DG11" s="624"/>
      <c r="DH11" s="624"/>
      <c r="DI11" s="624"/>
      <c r="DJ11" s="624"/>
      <c r="DK11" s="624"/>
      <c r="DL11" s="624"/>
      <c r="DM11" s="624"/>
      <c r="DN11" s="624"/>
      <c r="DO11" s="624"/>
      <c r="DP11" s="625"/>
      <c r="DQ11" s="632">
        <v>507802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2411044</v>
      </c>
      <c r="BH12" s="624"/>
      <c r="BI12" s="624"/>
      <c r="BJ12" s="624"/>
      <c r="BK12" s="624"/>
      <c r="BL12" s="624"/>
      <c r="BM12" s="624"/>
      <c r="BN12" s="625"/>
      <c r="BO12" s="626">
        <v>46.2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794941</v>
      </c>
      <c r="CS12" s="624"/>
      <c r="CT12" s="624"/>
      <c r="CU12" s="624"/>
      <c r="CV12" s="624"/>
      <c r="CW12" s="624"/>
      <c r="CX12" s="624"/>
      <c r="CY12" s="625"/>
      <c r="CZ12" s="626">
        <v>3.5</v>
      </c>
      <c r="DA12" s="626"/>
      <c r="DB12" s="626"/>
      <c r="DC12" s="626"/>
      <c r="DD12" s="632">
        <v>24445</v>
      </c>
      <c r="DE12" s="624"/>
      <c r="DF12" s="624"/>
      <c r="DG12" s="624"/>
      <c r="DH12" s="624"/>
      <c r="DI12" s="624"/>
      <c r="DJ12" s="624"/>
      <c r="DK12" s="624"/>
      <c r="DL12" s="624"/>
      <c r="DM12" s="624"/>
      <c r="DN12" s="624"/>
      <c r="DO12" s="624"/>
      <c r="DP12" s="625"/>
      <c r="DQ12" s="632">
        <v>579317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2381733</v>
      </c>
      <c r="BH13" s="624"/>
      <c r="BI13" s="624"/>
      <c r="BJ13" s="624"/>
      <c r="BK13" s="624"/>
      <c r="BL13" s="624"/>
      <c r="BM13" s="624"/>
      <c r="BN13" s="625"/>
      <c r="BO13" s="626">
        <v>45.6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2134964</v>
      </c>
      <c r="CS13" s="624"/>
      <c r="CT13" s="624"/>
      <c r="CU13" s="624"/>
      <c r="CV13" s="624"/>
      <c r="CW13" s="624"/>
      <c r="CX13" s="624"/>
      <c r="CY13" s="625"/>
      <c r="CZ13" s="626">
        <v>9.3000000000000007</v>
      </c>
      <c r="DA13" s="626"/>
      <c r="DB13" s="626"/>
      <c r="DC13" s="626"/>
      <c r="DD13" s="632">
        <v>732882</v>
      </c>
      <c r="DE13" s="624"/>
      <c r="DF13" s="624"/>
      <c r="DG13" s="624"/>
      <c r="DH13" s="624"/>
      <c r="DI13" s="624"/>
      <c r="DJ13" s="624"/>
      <c r="DK13" s="624"/>
      <c r="DL13" s="624"/>
      <c r="DM13" s="624"/>
      <c r="DN13" s="624"/>
      <c r="DO13" s="624"/>
      <c r="DP13" s="625"/>
      <c r="DQ13" s="632">
        <v>1477053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1948</v>
      </c>
      <c r="S14" s="624"/>
      <c r="T14" s="624"/>
      <c r="U14" s="624"/>
      <c r="V14" s="624"/>
      <c r="W14" s="624"/>
      <c r="X14" s="624"/>
      <c r="Y14" s="625"/>
      <c r="Z14" s="626">
        <v>0</v>
      </c>
      <c r="AA14" s="626"/>
      <c r="AB14" s="626"/>
      <c r="AC14" s="626"/>
      <c r="AD14" s="627">
        <v>1948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206777</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1130595</v>
      </c>
      <c r="CS14" s="624"/>
      <c r="CT14" s="624"/>
      <c r="CU14" s="624"/>
      <c r="CV14" s="624"/>
      <c r="CW14" s="624"/>
      <c r="CX14" s="624"/>
      <c r="CY14" s="625"/>
      <c r="CZ14" s="626">
        <v>4.9000000000000004</v>
      </c>
      <c r="DA14" s="626"/>
      <c r="DB14" s="626"/>
      <c r="DC14" s="626"/>
      <c r="DD14" s="632">
        <v>384846</v>
      </c>
      <c r="DE14" s="624"/>
      <c r="DF14" s="624"/>
      <c r="DG14" s="624"/>
      <c r="DH14" s="624"/>
      <c r="DI14" s="624"/>
      <c r="DJ14" s="624"/>
      <c r="DK14" s="624"/>
      <c r="DL14" s="624"/>
      <c r="DM14" s="624"/>
      <c r="DN14" s="624"/>
      <c r="DO14" s="624"/>
      <c r="DP14" s="625"/>
      <c r="DQ14" s="632">
        <v>755253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340885</v>
      </c>
      <c r="BH15" s="624"/>
      <c r="BI15" s="624"/>
      <c r="BJ15" s="624"/>
      <c r="BK15" s="624"/>
      <c r="BL15" s="624"/>
      <c r="BM15" s="624"/>
      <c r="BN15" s="625"/>
      <c r="BO15" s="626">
        <v>6.5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1991940</v>
      </c>
      <c r="CS15" s="624"/>
      <c r="CT15" s="624"/>
      <c r="CU15" s="624"/>
      <c r="CV15" s="624"/>
      <c r="CW15" s="624"/>
      <c r="CX15" s="624"/>
      <c r="CY15" s="625"/>
      <c r="CZ15" s="626">
        <v>8.6999999999999993</v>
      </c>
      <c r="DA15" s="626"/>
      <c r="DB15" s="626"/>
      <c r="DC15" s="626"/>
      <c r="DD15" s="632">
        <v>458519</v>
      </c>
      <c r="DE15" s="624"/>
      <c r="DF15" s="624"/>
      <c r="DG15" s="624"/>
      <c r="DH15" s="624"/>
      <c r="DI15" s="624"/>
      <c r="DJ15" s="624"/>
      <c r="DK15" s="624"/>
      <c r="DL15" s="624"/>
      <c r="DM15" s="624"/>
      <c r="DN15" s="624"/>
      <c r="DO15" s="624"/>
      <c r="DP15" s="625"/>
      <c r="DQ15" s="632">
        <v>1528252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17351</v>
      </c>
      <c r="S16" s="624"/>
      <c r="T16" s="624"/>
      <c r="U16" s="624"/>
      <c r="V16" s="624"/>
      <c r="W16" s="624"/>
      <c r="X16" s="624"/>
      <c r="Y16" s="625"/>
      <c r="Z16" s="626">
        <v>0.1</v>
      </c>
      <c r="AA16" s="626"/>
      <c r="AB16" s="626"/>
      <c r="AC16" s="626"/>
      <c r="AD16" s="627">
        <v>17351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2700</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15255</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8255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88532</v>
      </c>
      <c r="S17" s="624"/>
      <c r="T17" s="624"/>
      <c r="U17" s="624"/>
      <c r="V17" s="624"/>
      <c r="W17" s="624"/>
      <c r="X17" s="624"/>
      <c r="Y17" s="625"/>
      <c r="Z17" s="626">
        <v>0.4</v>
      </c>
      <c r="AA17" s="626"/>
      <c r="AB17" s="626"/>
      <c r="AC17" s="626"/>
      <c r="AD17" s="627">
        <v>88532</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2518149</v>
      </c>
      <c r="CS17" s="624"/>
      <c r="CT17" s="624"/>
      <c r="CU17" s="624"/>
      <c r="CV17" s="624"/>
      <c r="CW17" s="624"/>
      <c r="CX17" s="624"/>
      <c r="CY17" s="625"/>
      <c r="CZ17" s="626">
        <v>11</v>
      </c>
      <c r="DA17" s="626"/>
      <c r="DB17" s="626"/>
      <c r="DC17" s="626"/>
      <c r="DD17" s="632" t="s">
        <v>122</v>
      </c>
      <c r="DE17" s="624"/>
      <c r="DF17" s="624"/>
      <c r="DG17" s="624"/>
      <c r="DH17" s="624"/>
      <c r="DI17" s="624"/>
      <c r="DJ17" s="624"/>
      <c r="DK17" s="624"/>
      <c r="DL17" s="624"/>
      <c r="DM17" s="624"/>
      <c r="DN17" s="624"/>
      <c r="DO17" s="624"/>
      <c r="DP17" s="625"/>
      <c r="DQ17" s="632">
        <v>2493149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59036</v>
      </c>
      <c r="S18" s="624"/>
      <c r="T18" s="624"/>
      <c r="U18" s="624"/>
      <c r="V18" s="624"/>
      <c r="W18" s="624"/>
      <c r="X18" s="624"/>
      <c r="Y18" s="625"/>
      <c r="Z18" s="626">
        <v>0.2</v>
      </c>
      <c r="AA18" s="626"/>
      <c r="AB18" s="626"/>
      <c r="AC18" s="626"/>
      <c r="AD18" s="627">
        <v>59036</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44162</v>
      </c>
      <c r="S19" s="624"/>
      <c r="T19" s="624"/>
      <c r="U19" s="624"/>
      <c r="V19" s="624"/>
      <c r="W19" s="624"/>
      <c r="X19" s="624"/>
      <c r="Y19" s="625"/>
      <c r="Z19" s="626">
        <v>0.2</v>
      </c>
      <c r="AA19" s="626"/>
      <c r="AB19" s="626"/>
      <c r="AC19" s="626"/>
      <c r="AD19" s="627">
        <v>44162</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155278</v>
      </c>
      <c r="BH19" s="624"/>
      <c r="BI19" s="624"/>
      <c r="BJ19" s="624"/>
      <c r="BK19" s="624"/>
      <c r="BL19" s="624"/>
      <c r="BM19" s="624"/>
      <c r="BN19" s="625"/>
      <c r="BO19" s="626">
        <v>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14874</v>
      </c>
      <c r="S20" s="624"/>
      <c r="T20" s="624"/>
      <c r="U20" s="624"/>
      <c r="V20" s="624"/>
      <c r="W20" s="624"/>
      <c r="X20" s="624"/>
      <c r="Y20" s="625"/>
      <c r="Z20" s="626">
        <v>0.1</v>
      </c>
      <c r="AA20" s="626"/>
      <c r="AB20" s="626"/>
      <c r="AC20" s="626"/>
      <c r="AD20" s="627">
        <v>14874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155278</v>
      </c>
      <c r="BH20" s="624"/>
      <c r="BI20" s="624"/>
      <c r="BJ20" s="624"/>
      <c r="BK20" s="624"/>
      <c r="BL20" s="624"/>
      <c r="BM20" s="624"/>
      <c r="BN20" s="625"/>
      <c r="BO20" s="626">
        <v>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22921692</v>
      </c>
      <c r="CS20" s="624"/>
      <c r="CT20" s="624"/>
      <c r="CU20" s="624"/>
      <c r="CV20" s="624"/>
      <c r="CW20" s="624"/>
      <c r="CX20" s="624"/>
      <c r="CY20" s="625"/>
      <c r="CZ20" s="626">
        <v>100</v>
      </c>
      <c r="DA20" s="626"/>
      <c r="DB20" s="626"/>
      <c r="DC20" s="626"/>
      <c r="DD20" s="632">
        <v>2141310</v>
      </c>
      <c r="DE20" s="624"/>
      <c r="DF20" s="624"/>
      <c r="DG20" s="624"/>
      <c r="DH20" s="624"/>
      <c r="DI20" s="624"/>
      <c r="DJ20" s="624"/>
      <c r="DK20" s="624"/>
      <c r="DL20" s="624"/>
      <c r="DM20" s="624"/>
      <c r="DN20" s="624"/>
      <c r="DO20" s="624"/>
      <c r="DP20" s="625"/>
      <c r="DQ20" s="632">
        <v>16369532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7848350</v>
      </c>
      <c r="S21" s="624"/>
      <c r="T21" s="624"/>
      <c r="U21" s="624"/>
      <c r="V21" s="624"/>
      <c r="W21" s="624"/>
      <c r="X21" s="624"/>
      <c r="Y21" s="625"/>
      <c r="Z21" s="626">
        <v>32.9</v>
      </c>
      <c r="AA21" s="626"/>
      <c r="AB21" s="626"/>
      <c r="AC21" s="626"/>
      <c r="AD21" s="627">
        <v>7147673</v>
      </c>
      <c r="AE21" s="627"/>
      <c r="AF21" s="627"/>
      <c r="AG21" s="627"/>
      <c r="AH21" s="627"/>
      <c r="AI21" s="627"/>
      <c r="AJ21" s="627"/>
      <c r="AK21" s="627"/>
      <c r="AL21" s="628">
        <v>51.5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22748</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7147673</v>
      </c>
      <c r="S22" s="624"/>
      <c r="T22" s="624"/>
      <c r="U22" s="624"/>
      <c r="V22" s="624"/>
      <c r="W22" s="624"/>
      <c r="X22" s="624"/>
      <c r="Y22" s="625"/>
      <c r="Z22" s="626">
        <v>30</v>
      </c>
      <c r="AA22" s="626"/>
      <c r="AB22" s="626"/>
      <c r="AC22" s="626"/>
      <c r="AD22" s="627">
        <v>7147673</v>
      </c>
      <c r="AE22" s="627"/>
      <c r="AF22" s="627"/>
      <c r="AG22" s="627"/>
      <c r="AH22" s="627"/>
      <c r="AI22" s="627"/>
      <c r="AJ22" s="627"/>
      <c r="AK22" s="627"/>
      <c r="AL22" s="628">
        <v>51.5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700652</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132530</v>
      </c>
      <c r="BH23" s="624"/>
      <c r="BI23" s="624"/>
      <c r="BJ23" s="624"/>
      <c r="BK23" s="624"/>
      <c r="BL23" s="624"/>
      <c r="BM23" s="624"/>
      <c r="BN23" s="625"/>
      <c r="BO23" s="626">
        <v>2.5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10935478</v>
      </c>
      <c r="CS24" s="613"/>
      <c r="CT24" s="613"/>
      <c r="CU24" s="613"/>
      <c r="CV24" s="613"/>
      <c r="CW24" s="613"/>
      <c r="CX24" s="613"/>
      <c r="CY24" s="614"/>
      <c r="CZ24" s="617">
        <v>47.7</v>
      </c>
      <c r="DA24" s="618"/>
      <c r="DB24" s="618"/>
      <c r="DC24" s="634"/>
      <c r="DD24" s="655">
        <v>8083464</v>
      </c>
      <c r="DE24" s="613"/>
      <c r="DF24" s="613"/>
      <c r="DG24" s="613"/>
      <c r="DH24" s="613"/>
      <c r="DI24" s="613"/>
      <c r="DJ24" s="613"/>
      <c r="DK24" s="614"/>
      <c r="DL24" s="655">
        <v>7280494</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14686341</v>
      </c>
      <c r="S25" s="624"/>
      <c r="T25" s="624"/>
      <c r="U25" s="624"/>
      <c r="V25" s="624"/>
      <c r="W25" s="624"/>
      <c r="X25" s="624"/>
      <c r="Y25" s="625"/>
      <c r="Z25" s="626">
        <v>61.6</v>
      </c>
      <c r="AA25" s="626"/>
      <c r="AB25" s="626"/>
      <c r="AC25" s="626"/>
      <c r="AD25" s="627">
        <v>13853134</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3962481</v>
      </c>
      <c r="CS25" s="656"/>
      <c r="CT25" s="656"/>
      <c r="CU25" s="656"/>
      <c r="CV25" s="656"/>
      <c r="CW25" s="656"/>
      <c r="CX25" s="656"/>
      <c r="CY25" s="657"/>
      <c r="CZ25" s="628">
        <v>17.3</v>
      </c>
      <c r="DA25" s="653"/>
      <c r="DB25" s="653"/>
      <c r="DC25" s="658"/>
      <c r="DD25" s="632">
        <v>3661855</v>
      </c>
      <c r="DE25" s="656"/>
      <c r="DF25" s="656"/>
      <c r="DG25" s="656"/>
      <c r="DH25" s="656"/>
      <c r="DI25" s="656"/>
      <c r="DJ25" s="656"/>
      <c r="DK25" s="657"/>
      <c r="DL25" s="632">
        <v>3502503</v>
      </c>
      <c r="DM25" s="656"/>
      <c r="DN25" s="656"/>
      <c r="DO25" s="656"/>
      <c r="DP25" s="656"/>
      <c r="DQ25" s="656"/>
      <c r="DR25" s="656"/>
      <c r="DS25" s="656"/>
      <c r="DT25" s="656"/>
      <c r="DU25" s="656"/>
      <c r="DV25" s="657"/>
      <c r="DW25" s="628">
        <v>25.1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4165</v>
      </c>
      <c r="S26" s="624"/>
      <c r="T26" s="624"/>
      <c r="U26" s="624"/>
      <c r="V26" s="624"/>
      <c r="W26" s="624"/>
      <c r="X26" s="624"/>
      <c r="Y26" s="625"/>
      <c r="Z26" s="626">
        <v>0</v>
      </c>
      <c r="AA26" s="626"/>
      <c r="AB26" s="626"/>
      <c r="AC26" s="626"/>
      <c r="AD26" s="627">
        <v>4165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2502377</v>
      </c>
      <c r="CS26" s="624"/>
      <c r="CT26" s="624"/>
      <c r="CU26" s="624"/>
      <c r="CV26" s="624"/>
      <c r="CW26" s="624"/>
      <c r="CX26" s="624"/>
      <c r="CY26" s="625"/>
      <c r="CZ26" s="628">
        <v>10.9</v>
      </c>
      <c r="DA26" s="653"/>
      <c r="DB26" s="653"/>
      <c r="DC26" s="658"/>
      <c r="DD26" s="632">
        <v>2328066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69637</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5220539</v>
      </c>
      <c r="BH27" s="624"/>
      <c r="BI27" s="624"/>
      <c r="BJ27" s="624"/>
      <c r="BK27" s="624"/>
      <c r="BL27" s="624"/>
      <c r="BM27" s="624"/>
      <c r="BN27" s="625"/>
      <c r="BO27" s="626">
        <v>100</v>
      </c>
      <c r="BP27" s="626"/>
      <c r="BQ27" s="626"/>
      <c r="BR27" s="626"/>
      <c r="BS27" s="627">
        <v>49746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4454848</v>
      </c>
      <c r="CS27" s="656"/>
      <c r="CT27" s="656"/>
      <c r="CU27" s="656"/>
      <c r="CV27" s="656"/>
      <c r="CW27" s="656"/>
      <c r="CX27" s="656"/>
      <c r="CY27" s="657"/>
      <c r="CZ27" s="628">
        <v>19.399999999999999</v>
      </c>
      <c r="DA27" s="653"/>
      <c r="DB27" s="653"/>
      <c r="DC27" s="658"/>
      <c r="DD27" s="632">
        <v>1928460</v>
      </c>
      <c r="DE27" s="656"/>
      <c r="DF27" s="656"/>
      <c r="DG27" s="656"/>
      <c r="DH27" s="656"/>
      <c r="DI27" s="656"/>
      <c r="DJ27" s="656"/>
      <c r="DK27" s="657"/>
      <c r="DL27" s="632">
        <v>1286642</v>
      </c>
      <c r="DM27" s="656"/>
      <c r="DN27" s="656"/>
      <c r="DO27" s="656"/>
      <c r="DP27" s="656"/>
      <c r="DQ27" s="656"/>
      <c r="DR27" s="656"/>
      <c r="DS27" s="656"/>
      <c r="DT27" s="656"/>
      <c r="DU27" s="656"/>
      <c r="DV27" s="657"/>
      <c r="DW27" s="628">
        <v>9.1999999999999993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125781</v>
      </c>
      <c r="S28" s="624"/>
      <c r="T28" s="624"/>
      <c r="U28" s="624"/>
      <c r="V28" s="624"/>
      <c r="W28" s="624"/>
      <c r="X28" s="624"/>
      <c r="Y28" s="625"/>
      <c r="Z28" s="626">
        <v>0.5</v>
      </c>
      <c r="AA28" s="626"/>
      <c r="AB28" s="626"/>
      <c r="AC28" s="626"/>
      <c r="AD28" s="627">
        <v>22983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2518149</v>
      </c>
      <c r="CS28" s="624"/>
      <c r="CT28" s="624"/>
      <c r="CU28" s="624"/>
      <c r="CV28" s="624"/>
      <c r="CW28" s="624"/>
      <c r="CX28" s="624"/>
      <c r="CY28" s="625"/>
      <c r="CZ28" s="628">
        <v>11</v>
      </c>
      <c r="DA28" s="653"/>
      <c r="DB28" s="653"/>
      <c r="DC28" s="658"/>
      <c r="DD28" s="632">
        <v>2493149</v>
      </c>
      <c r="DE28" s="624"/>
      <c r="DF28" s="624"/>
      <c r="DG28" s="624"/>
      <c r="DH28" s="624"/>
      <c r="DI28" s="624"/>
      <c r="DJ28" s="624"/>
      <c r="DK28" s="625"/>
      <c r="DL28" s="632">
        <v>2491349</v>
      </c>
      <c r="DM28" s="624"/>
      <c r="DN28" s="624"/>
      <c r="DO28" s="624"/>
      <c r="DP28" s="624"/>
      <c r="DQ28" s="624"/>
      <c r="DR28" s="624"/>
      <c r="DS28" s="624"/>
      <c r="DT28" s="624"/>
      <c r="DU28" s="624"/>
      <c r="DV28" s="625"/>
      <c r="DW28" s="628">
        <v>17.8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47374</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2518089</v>
      </c>
      <c r="CS29" s="656"/>
      <c r="CT29" s="656"/>
      <c r="CU29" s="656"/>
      <c r="CV29" s="656"/>
      <c r="CW29" s="656"/>
      <c r="CX29" s="656"/>
      <c r="CY29" s="657"/>
      <c r="CZ29" s="628">
        <v>11</v>
      </c>
      <c r="DA29" s="653"/>
      <c r="DB29" s="653"/>
      <c r="DC29" s="658"/>
      <c r="DD29" s="632">
        <v>2493089</v>
      </c>
      <c r="DE29" s="656"/>
      <c r="DF29" s="656"/>
      <c r="DG29" s="656"/>
      <c r="DH29" s="656"/>
      <c r="DI29" s="656"/>
      <c r="DJ29" s="656"/>
      <c r="DK29" s="657"/>
      <c r="DL29" s="632">
        <v>2491289</v>
      </c>
      <c r="DM29" s="656"/>
      <c r="DN29" s="656"/>
      <c r="DO29" s="656"/>
      <c r="DP29" s="656"/>
      <c r="DQ29" s="656"/>
      <c r="DR29" s="656"/>
      <c r="DS29" s="656"/>
      <c r="DT29" s="656"/>
      <c r="DU29" s="656"/>
      <c r="DV29" s="657"/>
      <c r="DW29" s="628">
        <v>17.8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3487952</v>
      </c>
      <c r="S30" s="624"/>
      <c r="T30" s="624"/>
      <c r="U30" s="624"/>
      <c r="V30" s="624"/>
      <c r="W30" s="624"/>
      <c r="X30" s="624"/>
      <c r="Y30" s="625"/>
      <c r="Z30" s="626">
        <v>14.6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2480645</v>
      </c>
      <c r="CS30" s="624"/>
      <c r="CT30" s="624"/>
      <c r="CU30" s="624"/>
      <c r="CV30" s="624"/>
      <c r="CW30" s="624"/>
      <c r="CX30" s="624"/>
      <c r="CY30" s="625"/>
      <c r="CZ30" s="628">
        <v>10.8</v>
      </c>
      <c r="DA30" s="653"/>
      <c r="DB30" s="653"/>
      <c r="DC30" s="658"/>
      <c r="DD30" s="632">
        <v>2455645</v>
      </c>
      <c r="DE30" s="624"/>
      <c r="DF30" s="624"/>
      <c r="DG30" s="624"/>
      <c r="DH30" s="624"/>
      <c r="DI30" s="624"/>
      <c r="DJ30" s="624"/>
      <c r="DK30" s="625"/>
      <c r="DL30" s="632">
        <v>2453845</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91.8</v>
      </c>
      <c r="BN31" s="667"/>
      <c r="BO31" s="667"/>
      <c r="BP31" s="667"/>
      <c r="BQ31" s="668"/>
      <c r="BR31" s="670">
        <v>98.8</v>
      </c>
      <c r="BS31" s="667"/>
      <c r="BT31" s="667"/>
      <c r="BU31" s="667"/>
      <c r="BV31" s="667"/>
      <c r="BW31" s="667"/>
      <c r="BX31" s="618">
        <v>91.7</v>
      </c>
      <c r="BY31" s="667"/>
      <c r="BZ31" s="667"/>
      <c r="CA31" s="667"/>
      <c r="CB31" s="668"/>
      <c r="CD31" s="663"/>
      <c r="CE31" s="664"/>
      <c r="CF31" s="620" t="s">
        <v>300</v>
      </c>
      <c r="CG31" s="621"/>
      <c r="CH31" s="621"/>
      <c r="CI31" s="621"/>
      <c r="CJ31" s="621"/>
      <c r="CK31" s="621"/>
      <c r="CL31" s="621"/>
      <c r="CM31" s="621"/>
      <c r="CN31" s="621"/>
      <c r="CO31" s="621"/>
      <c r="CP31" s="621"/>
      <c r="CQ31" s="622"/>
      <c r="CR31" s="623">
        <v>37444</v>
      </c>
      <c r="CS31" s="656"/>
      <c r="CT31" s="656"/>
      <c r="CU31" s="656"/>
      <c r="CV31" s="656"/>
      <c r="CW31" s="656"/>
      <c r="CX31" s="656"/>
      <c r="CY31" s="657"/>
      <c r="CZ31" s="628">
        <v>0.2</v>
      </c>
      <c r="DA31" s="653"/>
      <c r="DB31" s="653"/>
      <c r="DC31" s="658"/>
      <c r="DD31" s="632">
        <v>37444</v>
      </c>
      <c r="DE31" s="656"/>
      <c r="DF31" s="656"/>
      <c r="DG31" s="656"/>
      <c r="DH31" s="656"/>
      <c r="DI31" s="656"/>
      <c r="DJ31" s="656"/>
      <c r="DK31" s="657"/>
      <c r="DL31" s="632">
        <v>37444</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1557288</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6"/>
      <c r="BI32" s="656"/>
      <c r="BJ32" s="656"/>
      <c r="BK32" s="656"/>
      <c r="BL32" s="656"/>
      <c r="BM32" s="629">
        <v>96.5</v>
      </c>
      <c r="BN32" s="656"/>
      <c r="BO32" s="656"/>
      <c r="BP32" s="656"/>
      <c r="BQ32" s="669"/>
      <c r="BR32" s="680">
        <v>99.2</v>
      </c>
      <c r="BS32" s="656"/>
      <c r="BT32" s="656"/>
      <c r="BU32" s="656"/>
      <c r="BV32" s="656"/>
      <c r="BW32" s="656"/>
      <c r="BX32" s="629">
        <v>96.6</v>
      </c>
      <c r="BY32" s="656"/>
      <c r="BZ32" s="656"/>
      <c r="CA32" s="656"/>
      <c r="CB32" s="669"/>
      <c r="CD32" s="665"/>
      <c r="CE32" s="666"/>
      <c r="CF32" s="620" t="s">
        <v>304</v>
      </c>
      <c r="CG32" s="621"/>
      <c r="CH32" s="621"/>
      <c r="CI32" s="621"/>
      <c r="CJ32" s="621"/>
      <c r="CK32" s="621"/>
      <c r="CL32" s="621"/>
      <c r="CM32" s="621"/>
      <c r="CN32" s="621"/>
      <c r="CO32" s="621"/>
      <c r="CP32" s="621"/>
      <c r="CQ32" s="622"/>
      <c r="CR32" s="623">
        <v>60</v>
      </c>
      <c r="CS32" s="624"/>
      <c r="CT32" s="624"/>
      <c r="CU32" s="624"/>
      <c r="CV32" s="624"/>
      <c r="CW32" s="624"/>
      <c r="CX32" s="624"/>
      <c r="CY32" s="625"/>
      <c r="CZ32" s="628">
        <v>0</v>
      </c>
      <c r="DA32" s="653"/>
      <c r="DB32" s="653"/>
      <c r="DC32" s="658"/>
      <c r="DD32" s="632">
        <v>60</v>
      </c>
      <c r="DE32" s="624"/>
      <c r="DF32" s="624"/>
      <c r="DG32" s="624"/>
      <c r="DH32" s="624"/>
      <c r="DI32" s="624"/>
      <c r="DJ32" s="624"/>
      <c r="DK32" s="625"/>
      <c r="DL32" s="632">
        <v>60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22777</v>
      </c>
      <c r="S33" s="624"/>
      <c r="T33" s="624"/>
      <c r="U33" s="624"/>
      <c r="V33" s="624"/>
      <c r="W33" s="624"/>
      <c r="X33" s="624"/>
      <c r="Y33" s="625"/>
      <c r="Z33" s="626">
        <v>0.1</v>
      </c>
      <c r="AA33" s="626"/>
      <c r="AB33" s="626"/>
      <c r="AC33" s="626"/>
      <c r="AD33" s="627">
        <v>10574</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98.4</v>
      </c>
      <c r="BH33" s="682"/>
      <c r="BI33" s="682"/>
      <c r="BJ33" s="682"/>
      <c r="BK33" s="682"/>
      <c r="BL33" s="682"/>
      <c r="BM33" s="683">
        <v>87.4</v>
      </c>
      <c r="BN33" s="682"/>
      <c r="BO33" s="682"/>
      <c r="BP33" s="682"/>
      <c r="BQ33" s="684"/>
      <c r="BR33" s="681">
        <v>98.3</v>
      </c>
      <c r="BS33" s="682"/>
      <c r="BT33" s="682"/>
      <c r="BU33" s="682"/>
      <c r="BV33" s="682"/>
      <c r="BW33" s="682"/>
      <c r="BX33" s="683">
        <v>87</v>
      </c>
      <c r="BY33" s="682"/>
      <c r="BZ33" s="682"/>
      <c r="CA33" s="682"/>
      <c r="CB33" s="684"/>
      <c r="CD33" s="620" t="s">
        <v>307</v>
      </c>
      <c r="CE33" s="621"/>
      <c r="CF33" s="621"/>
      <c r="CG33" s="621"/>
      <c r="CH33" s="621"/>
      <c r="CI33" s="621"/>
      <c r="CJ33" s="621"/>
      <c r="CK33" s="621"/>
      <c r="CL33" s="621"/>
      <c r="CM33" s="621"/>
      <c r="CN33" s="621"/>
      <c r="CO33" s="621"/>
      <c r="CP33" s="621"/>
      <c r="CQ33" s="622"/>
      <c r="CR33" s="623">
        <v>9829649</v>
      </c>
      <c r="CS33" s="656"/>
      <c r="CT33" s="656"/>
      <c r="CU33" s="656"/>
      <c r="CV33" s="656"/>
      <c r="CW33" s="656"/>
      <c r="CX33" s="656"/>
      <c r="CY33" s="657"/>
      <c r="CZ33" s="628">
        <v>42.9</v>
      </c>
      <c r="DA33" s="653"/>
      <c r="DB33" s="653"/>
      <c r="DC33" s="658"/>
      <c r="DD33" s="632">
        <v>7833602</v>
      </c>
      <c r="DE33" s="656"/>
      <c r="DF33" s="656"/>
      <c r="DG33" s="656"/>
      <c r="DH33" s="656"/>
      <c r="DI33" s="656"/>
      <c r="DJ33" s="656"/>
      <c r="DK33" s="657"/>
      <c r="DL33" s="632">
        <v>5046006</v>
      </c>
      <c r="DM33" s="656"/>
      <c r="DN33" s="656"/>
      <c r="DO33" s="656"/>
      <c r="DP33" s="656"/>
      <c r="DQ33" s="656"/>
      <c r="DR33" s="656"/>
      <c r="DS33" s="656"/>
      <c r="DT33" s="656"/>
      <c r="DU33" s="656"/>
      <c r="DV33" s="657"/>
      <c r="DW33" s="628">
        <v>36.1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134124</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2922883</v>
      </c>
      <c r="CS34" s="624"/>
      <c r="CT34" s="624"/>
      <c r="CU34" s="624"/>
      <c r="CV34" s="624"/>
      <c r="CW34" s="624"/>
      <c r="CX34" s="624"/>
      <c r="CY34" s="625"/>
      <c r="CZ34" s="628">
        <v>12.8</v>
      </c>
      <c r="DA34" s="653"/>
      <c r="DB34" s="653"/>
      <c r="DC34" s="658"/>
      <c r="DD34" s="632">
        <v>2456205</v>
      </c>
      <c r="DE34" s="624"/>
      <c r="DF34" s="624"/>
      <c r="DG34" s="624"/>
      <c r="DH34" s="624"/>
      <c r="DI34" s="624"/>
      <c r="DJ34" s="624"/>
      <c r="DK34" s="625"/>
      <c r="DL34" s="632">
        <v>2159346</v>
      </c>
      <c r="DM34" s="624"/>
      <c r="DN34" s="624"/>
      <c r="DO34" s="624"/>
      <c r="DP34" s="624"/>
      <c r="DQ34" s="624"/>
      <c r="DR34" s="624"/>
      <c r="DS34" s="624"/>
      <c r="DT34" s="624"/>
      <c r="DU34" s="624"/>
      <c r="DV34" s="625"/>
      <c r="DW34" s="628">
        <v>15.5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233364</v>
      </c>
      <c r="S35" s="624"/>
      <c r="T35" s="624"/>
      <c r="U35" s="624"/>
      <c r="V35" s="624"/>
      <c r="W35" s="624"/>
      <c r="X35" s="624"/>
      <c r="Y35" s="625"/>
      <c r="Z35" s="626">
        <v>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404539</v>
      </c>
      <c r="CS35" s="656"/>
      <c r="CT35" s="656"/>
      <c r="CU35" s="656"/>
      <c r="CV35" s="656"/>
      <c r="CW35" s="656"/>
      <c r="CX35" s="656"/>
      <c r="CY35" s="657"/>
      <c r="CZ35" s="628">
        <v>1.8</v>
      </c>
      <c r="DA35" s="653"/>
      <c r="DB35" s="653"/>
      <c r="DC35" s="658"/>
      <c r="DD35" s="632">
        <v>346975</v>
      </c>
      <c r="DE35" s="656"/>
      <c r="DF35" s="656"/>
      <c r="DG35" s="656"/>
      <c r="DH35" s="656"/>
      <c r="DI35" s="656"/>
      <c r="DJ35" s="656"/>
      <c r="DK35" s="657"/>
      <c r="DL35" s="632">
        <v>298767</v>
      </c>
      <c r="DM35" s="656"/>
      <c r="DN35" s="656"/>
      <c r="DO35" s="656"/>
      <c r="DP35" s="656"/>
      <c r="DQ35" s="656"/>
      <c r="DR35" s="656"/>
      <c r="DS35" s="656"/>
      <c r="DT35" s="656"/>
      <c r="DU35" s="656"/>
      <c r="DV35" s="657"/>
      <c r="DW35" s="628">
        <v>2.1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1136163</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3088827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81622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3086228</v>
      </c>
      <c r="CS36" s="624"/>
      <c r="CT36" s="624"/>
      <c r="CU36" s="624"/>
      <c r="CV36" s="624"/>
      <c r="CW36" s="624"/>
      <c r="CX36" s="624"/>
      <c r="CY36" s="625"/>
      <c r="CZ36" s="628">
        <v>13.5</v>
      </c>
      <c r="DA36" s="653"/>
      <c r="DB36" s="653"/>
      <c r="DC36" s="658"/>
      <c r="DD36" s="632">
        <v>2208373</v>
      </c>
      <c r="DE36" s="624"/>
      <c r="DF36" s="624"/>
      <c r="DG36" s="624"/>
      <c r="DH36" s="624"/>
      <c r="DI36" s="624"/>
      <c r="DJ36" s="624"/>
      <c r="DK36" s="625"/>
      <c r="DL36" s="632">
        <v>938430</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421230</v>
      </c>
      <c r="S37" s="624"/>
      <c r="T37" s="624"/>
      <c r="U37" s="624"/>
      <c r="V37" s="624"/>
      <c r="W37" s="624"/>
      <c r="X37" s="624"/>
      <c r="Y37" s="625"/>
      <c r="Z37" s="626">
        <v>1.8</v>
      </c>
      <c r="AA37" s="626"/>
      <c r="AB37" s="626"/>
      <c r="AC37" s="626"/>
      <c r="AD37" s="627">
        <v>79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863768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2457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1203493</v>
      </c>
      <c r="CS37" s="656"/>
      <c r="CT37" s="656"/>
      <c r="CU37" s="656"/>
      <c r="CV37" s="656"/>
      <c r="CW37" s="656"/>
      <c r="CX37" s="656"/>
      <c r="CY37" s="657"/>
      <c r="CZ37" s="628">
        <v>5.3</v>
      </c>
      <c r="DA37" s="653"/>
      <c r="DB37" s="653"/>
      <c r="DC37" s="658"/>
      <c r="DD37" s="632">
        <v>647893</v>
      </c>
      <c r="DE37" s="656"/>
      <c r="DF37" s="656"/>
      <c r="DG37" s="656"/>
      <c r="DH37" s="656"/>
      <c r="DI37" s="656"/>
      <c r="DJ37" s="656"/>
      <c r="DK37" s="657"/>
      <c r="DL37" s="632">
        <v>254155</v>
      </c>
      <c r="DM37" s="656"/>
      <c r="DN37" s="656"/>
      <c r="DO37" s="656"/>
      <c r="DP37" s="656"/>
      <c r="DQ37" s="656"/>
      <c r="DR37" s="656"/>
      <c r="DS37" s="656"/>
      <c r="DT37" s="656"/>
      <c r="DU37" s="656"/>
      <c r="DV37" s="657"/>
      <c r="DW37" s="628">
        <v>1.8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1902808</v>
      </c>
      <c r="S38" s="624"/>
      <c r="T38" s="624"/>
      <c r="U38" s="624"/>
      <c r="V38" s="624"/>
      <c r="W38" s="624"/>
      <c r="X38" s="624"/>
      <c r="Y38" s="625"/>
      <c r="Z38" s="626">
        <v>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120629</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5930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2104430</v>
      </c>
      <c r="CS38" s="624"/>
      <c r="CT38" s="624"/>
      <c r="CU38" s="624"/>
      <c r="CV38" s="624"/>
      <c r="CW38" s="624"/>
      <c r="CX38" s="624"/>
      <c r="CY38" s="625"/>
      <c r="CZ38" s="628">
        <v>9.1999999999999993</v>
      </c>
      <c r="DA38" s="653"/>
      <c r="DB38" s="653"/>
      <c r="DC38" s="658"/>
      <c r="DD38" s="632">
        <v>1731388</v>
      </c>
      <c r="DE38" s="624"/>
      <c r="DF38" s="624"/>
      <c r="DG38" s="624"/>
      <c r="DH38" s="624"/>
      <c r="DI38" s="624"/>
      <c r="DJ38" s="624"/>
      <c r="DK38" s="625"/>
      <c r="DL38" s="632">
        <v>1649231</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8739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580822</v>
      </c>
      <c r="CS39" s="656"/>
      <c r="CT39" s="656"/>
      <c r="CU39" s="656"/>
      <c r="CV39" s="656"/>
      <c r="CW39" s="656"/>
      <c r="CX39" s="656"/>
      <c r="CY39" s="657"/>
      <c r="CZ39" s="628">
        <v>2.5</v>
      </c>
      <c r="DA39" s="653"/>
      <c r="DB39" s="653"/>
      <c r="DC39" s="658"/>
      <c r="DD39" s="632">
        <v>580705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84508</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730747</v>
      </c>
      <c r="CS40" s="624"/>
      <c r="CT40" s="624"/>
      <c r="CU40" s="624"/>
      <c r="CV40" s="624"/>
      <c r="CW40" s="624"/>
      <c r="CX40" s="624"/>
      <c r="CY40" s="625"/>
      <c r="CZ40" s="628">
        <v>3.2</v>
      </c>
      <c r="DA40" s="653"/>
      <c r="DB40" s="653"/>
      <c r="DC40" s="658"/>
      <c r="DD40" s="632">
        <v>509956</v>
      </c>
      <c r="DE40" s="624"/>
      <c r="DF40" s="624"/>
      <c r="DG40" s="624"/>
      <c r="DH40" s="624"/>
      <c r="DI40" s="624"/>
      <c r="DJ40" s="624"/>
      <c r="DK40" s="625"/>
      <c r="DL40" s="632">
        <v>232</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23829004</v>
      </c>
      <c r="S41" s="696"/>
      <c r="T41" s="696"/>
      <c r="U41" s="696"/>
      <c r="V41" s="696"/>
      <c r="W41" s="696"/>
      <c r="X41" s="696"/>
      <c r="Y41" s="700"/>
      <c r="Z41" s="701">
        <v>100</v>
      </c>
      <c r="AA41" s="701"/>
      <c r="AB41" s="701"/>
      <c r="AC41" s="701"/>
      <c r="AD41" s="702">
        <v>13890935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425011</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1679419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433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2156565</v>
      </c>
      <c r="CS42" s="656"/>
      <c r="CT42" s="656"/>
      <c r="CU42" s="656"/>
      <c r="CV42" s="656"/>
      <c r="CW42" s="656"/>
      <c r="CX42" s="656"/>
      <c r="CY42" s="657"/>
      <c r="CZ42" s="628">
        <v>9.4</v>
      </c>
      <c r="DA42" s="653"/>
      <c r="DB42" s="653"/>
      <c r="DC42" s="658"/>
      <c r="DD42" s="632">
        <v>452466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82801</v>
      </c>
      <c r="CS43" s="656"/>
      <c r="CT43" s="656"/>
      <c r="CU43" s="656"/>
      <c r="CV43" s="656"/>
      <c r="CW43" s="656"/>
      <c r="CX43" s="656"/>
      <c r="CY43" s="657"/>
      <c r="CZ43" s="628">
        <v>0.4</v>
      </c>
      <c r="DA43" s="653"/>
      <c r="DB43" s="653"/>
      <c r="DC43" s="658"/>
      <c r="DD43" s="632">
        <v>82801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2141310</v>
      </c>
      <c r="CS44" s="624"/>
      <c r="CT44" s="624"/>
      <c r="CU44" s="624"/>
      <c r="CV44" s="624"/>
      <c r="CW44" s="624"/>
      <c r="CX44" s="624"/>
      <c r="CY44" s="625"/>
      <c r="CZ44" s="628">
        <v>9.3000000000000007</v>
      </c>
      <c r="DA44" s="629"/>
      <c r="DB44" s="629"/>
      <c r="DC44" s="635"/>
      <c r="DD44" s="632">
        <v>444211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707292</v>
      </c>
      <c r="CS45" s="656"/>
      <c r="CT45" s="656"/>
      <c r="CU45" s="656"/>
      <c r="CV45" s="656"/>
      <c r="CW45" s="656"/>
      <c r="CX45" s="656"/>
      <c r="CY45" s="657"/>
      <c r="CZ45" s="628">
        <v>3.1</v>
      </c>
      <c r="DA45" s="653"/>
      <c r="DB45" s="653"/>
      <c r="DC45" s="658"/>
      <c r="DD45" s="632">
        <v>40162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1335302</v>
      </c>
      <c r="CS46" s="624"/>
      <c r="CT46" s="624"/>
      <c r="CU46" s="624"/>
      <c r="CV46" s="624"/>
      <c r="CW46" s="624"/>
      <c r="CX46" s="624"/>
      <c r="CY46" s="625"/>
      <c r="CZ46" s="628">
        <v>5.8</v>
      </c>
      <c r="DA46" s="629"/>
      <c r="DB46" s="629"/>
      <c r="DC46" s="635"/>
      <c r="DD46" s="632">
        <v>402205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15255</v>
      </c>
      <c r="CS47" s="656"/>
      <c r="CT47" s="656"/>
      <c r="CU47" s="656"/>
      <c r="CV47" s="656"/>
      <c r="CW47" s="656"/>
      <c r="CX47" s="656"/>
      <c r="CY47" s="657"/>
      <c r="CZ47" s="628">
        <v>0.1</v>
      </c>
      <c r="DA47" s="653"/>
      <c r="DB47" s="653"/>
      <c r="DC47" s="658"/>
      <c r="DD47" s="632">
        <v>8255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22921692</v>
      </c>
      <c r="CS49" s="682"/>
      <c r="CT49" s="682"/>
      <c r="CU49" s="682"/>
      <c r="CV49" s="682"/>
      <c r="CW49" s="682"/>
      <c r="CX49" s="682"/>
      <c r="CY49" s="711"/>
      <c r="CZ49" s="703">
        <v>100</v>
      </c>
      <c r="DA49" s="712"/>
      <c r="DB49" s="712"/>
      <c r="DC49" s="713"/>
      <c r="DD49" s="714">
        <v>16369532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PS+82QJk5ECCBraMt9mECsuApXaZbJm2GcngAo5cBUgL6iO6RcTsym/9hO/bductUrCtpTfNt/+QBKNZjiinA==" saltValue="asDxRjZ4IboJOD7D7D13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25518</v>
      </c>
      <c r="R7" s="753"/>
      <c r="S7" s="753"/>
      <c r="T7" s="753"/>
      <c r="U7" s="753"/>
      <c r="V7" s="753">
        <v>24610</v>
      </c>
      <c r="W7" s="753"/>
      <c r="X7" s="753"/>
      <c r="Y7" s="753"/>
      <c r="Z7" s="753"/>
      <c r="AA7" s="753">
        <v>907</v>
      </c>
      <c r="AB7" s="753"/>
      <c r="AC7" s="753"/>
      <c r="AD7" s="753"/>
      <c r="AE7" s="754"/>
      <c r="AF7" s="755">
        <v>806</v>
      </c>
      <c r="AG7" s="756"/>
      <c r="AH7" s="756"/>
      <c r="AI7" s="756"/>
      <c r="AJ7" s="757"/>
      <c r="AK7" s="758">
        <v>233364</v>
      </c>
      <c r="AL7" s="759"/>
      <c r="AM7" s="759"/>
      <c r="AN7" s="759"/>
      <c r="AO7" s="759"/>
      <c r="AP7" s="759">
        <v>25703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23829</v>
      </c>
      <c r="R23" s="793"/>
      <c r="S23" s="793"/>
      <c r="T23" s="793"/>
      <c r="U23" s="793"/>
      <c r="V23" s="793">
        <v>22922</v>
      </c>
      <c r="W23" s="793"/>
      <c r="X23" s="793"/>
      <c r="Y23" s="793"/>
      <c r="Z23" s="793"/>
      <c r="AA23" s="793">
        <v>907</v>
      </c>
      <c r="AB23" s="793"/>
      <c r="AC23" s="793"/>
      <c r="AD23" s="793"/>
      <c r="AE23" s="794"/>
      <c r="AF23" s="795">
        <v>806</v>
      </c>
      <c r="AG23" s="793"/>
      <c r="AH23" s="793"/>
      <c r="AI23" s="793"/>
      <c r="AJ23" s="796"/>
      <c r="AK23" s="797"/>
      <c r="AL23" s="798"/>
      <c r="AM23" s="798"/>
      <c r="AN23" s="798"/>
      <c r="AO23" s="798"/>
      <c r="AP23" s="793">
        <v>25703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5240</v>
      </c>
      <c r="R28" s="823"/>
      <c r="S28" s="823"/>
      <c r="T28" s="823"/>
      <c r="U28" s="823"/>
      <c r="V28" s="823">
        <v>5158</v>
      </c>
      <c r="W28" s="823"/>
      <c r="X28" s="823"/>
      <c r="Y28" s="823"/>
      <c r="Z28" s="823"/>
      <c r="AA28" s="823">
        <v>82</v>
      </c>
      <c r="AB28" s="823"/>
      <c r="AC28" s="823"/>
      <c r="AD28" s="823"/>
      <c r="AE28" s="824"/>
      <c r="AF28" s="825">
        <v>82</v>
      </c>
      <c r="AG28" s="823"/>
      <c r="AH28" s="823"/>
      <c r="AI28" s="823"/>
      <c r="AJ28" s="826"/>
      <c r="AK28" s="827">
        <v>411</v>
      </c>
      <c r="AL28" s="828"/>
      <c r="AM28" s="828"/>
      <c r="AN28" s="828"/>
      <c r="AO28" s="828"/>
      <c r="AP28" s="828" t="s">
        <v>551</v>
      </c>
      <c r="AQ28" s="828"/>
      <c r="AR28" s="828"/>
      <c r="AS28" s="828"/>
      <c r="AT28" s="828"/>
      <c r="AU28" s="828" t="s">
        <v>551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6329</v>
      </c>
      <c r="R29" s="784"/>
      <c r="S29" s="784"/>
      <c r="T29" s="784"/>
      <c r="U29" s="784"/>
      <c r="V29" s="784">
        <v>6120</v>
      </c>
      <c r="W29" s="784"/>
      <c r="X29" s="784"/>
      <c r="Y29" s="784"/>
      <c r="Z29" s="784"/>
      <c r="AA29" s="784">
        <v>209</v>
      </c>
      <c r="AB29" s="784"/>
      <c r="AC29" s="784"/>
      <c r="AD29" s="784"/>
      <c r="AE29" s="785"/>
      <c r="AF29" s="786">
        <v>209</v>
      </c>
      <c r="AG29" s="787"/>
      <c r="AH29" s="787"/>
      <c r="AI29" s="787"/>
      <c r="AJ29" s="788"/>
      <c r="AK29" s="834">
        <v>897</v>
      </c>
      <c r="AL29" s="830"/>
      <c r="AM29" s="830"/>
      <c r="AN29" s="830"/>
      <c r="AO29" s="830"/>
      <c r="AP29" s="830" t="s">
        <v>551</v>
      </c>
      <c r="AQ29" s="830"/>
      <c r="AR29" s="830"/>
      <c r="AS29" s="830"/>
      <c r="AT29" s="830"/>
      <c r="AU29" s="830" t="s">
        <v>551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611</v>
      </c>
      <c r="R30" s="784"/>
      <c r="S30" s="784"/>
      <c r="T30" s="784"/>
      <c r="U30" s="784"/>
      <c r="V30" s="784">
        <v>595</v>
      </c>
      <c r="W30" s="784"/>
      <c r="X30" s="784"/>
      <c r="Y30" s="784"/>
      <c r="Z30" s="784"/>
      <c r="AA30" s="784">
        <v>17</v>
      </c>
      <c r="AB30" s="784"/>
      <c r="AC30" s="784"/>
      <c r="AD30" s="784"/>
      <c r="AE30" s="785"/>
      <c r="AF30" s="786">
        <v>17</v>
      </c>
      <c r="AG30" s="787"/>
      <c r="AH30" s="787"/>
      <c r="AI30" s="787"/>
      <c r="AJ30" s="788"/>
      <c r="AK30" s="834">
        <v>184</v>
      </c>
      <c r="AL30" s="830"/>
      <c r="AM30" s="830"/>
      <c r="AN30" s="830"/>
      <c r="AO30" s="830"/>
      <c r="AP30" s="830" t="s">
        <v>551</v>
      </c>
      <c r="AQ30" s="830"/>
      <c r="AR30" s="830"/>
      <c r="AS30" s="830"/>
      <c r="AT30" s="830"/>
      <c r="AU30" s="830" t="s">
        <v>551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1080</v>
      </c>
      <c r="R31" s="784"/>
      <c r="S31" s="784"/>
      <c r="T31" s="784"/>
      <c r="U31" s="784"/>
      <c r="V31" s="784">
        <v>1064</v>
      </c>
      <c r="W31" s="784"/>
      <c r="X31" s="784"/>
      <c r="Y31" s="784"/>
      <c r="Z31" s="784"/>
      <c r="AA31" s="784">
        <v>17</v>
      </c>
      <c r="AB31" s="784"/>
      <c r="AC31" s="784"/>
      <c r="AD31" s="784"/>
      <c r="AE31" s="785"/>
      <c r="AF31" s="786">
        <v>2106</v>
      </c>
      <c r="AG31" s="787"/>
      <c r="AH31" s="787"/>
      <c r="AI31" s="787"/>
      <c r="AJ31" s="788"/>
      <c r="AK31" s="834">
        <v>121</v>
      </c>
      <c r="AL31" s="830"/>
      <c r="AM31" s="830"/>
      <c r="AN31" s="830"/>
      <c r="AO31" s="830"/>
      <c r="AP31" s="830">
        <v>6607</v>
      </c>
      <c r="AQ31" s="830"/>
      <c r="AR31" s="830"/>
      <c r="AS31" s="830"/>
      <c r="AT31" s="830"/>
      <c r="AU31" s="830">
        <v>1500</v>
      </c>
      <c r="AV31" s="830"/>
      <c r="AW31" s="830"/>
      <c r="AX31" s="830"/>
      <c r="AY31" s="830"/>
      <c r="AZ31" s="831" t="s">
        <v>551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1339</v>
      </c>
      <c r="R32" s="784"/>
      <c r="S32" s="784"/>
      <c r="T32" s="784"/>
      <c r="U32" s="784"/>
      <c r="V32" s="784">
        <v>1347</v>
      </c>
      <c r="W32" s="784"/>
      <c r="X32" s="784"/>
      <c r="Y32" s="784"/>
      <c r="Z32" s="784"/>
      <c r="AA32" s="784">
        <v>-8</v>
      </c>
      <c r="AB32" s="784"/>
      <c r="AC32" s="784"/>
      <c r="AD32" s="784"/>
      <c r="AE32" s="785"/>
      <c r="AF32" s="786">
        <v>3</v>
      </c>
      <c r="AG32" s="787"/>
      <c r="AH32" s="787"/>
      <c r="AI32" s="787"/>
      <c r="AJ32" s="788"/>
      <c r="AK32" s="834">
        <v>864</v>
      </c>
      <c r="AL32" s="830"/>
      <c r="AM32" s="830"/>
      <c r="AN32" s="830"/>
      <c r="AO32" s="830"/>
      <c r="AP32" s="830">
        <v>13047</v>
      </c>
      <c r="AQ32" s="830"/>
      <c r="AR32" s="830"/>
      <c r="AS32" s="830"/>
      <c r="AT32" s="830"/>
      <c r="AU32" s="830">
        <v>7019</v>
      </c>
      <c r="AV32" s="830"/>
      <c r="AW32" s="830"/>
      <c r="AX32" s="830"/>
      <c r="AY32" s="830"/>
      <c r="AZ32" s="831" t="s">
        <v>551</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2417</v>
      </c>
      <c r="AG63" s="844"/>
      <c r="AH63" s="844"/>
      <c r="AI63" s="844"/>
      <c r="AJ63" s="845"/>
      <c r="AK63" s="846"/>
      <c r="AL63" s="841"/>
      <c r="AM63" s="841"/>
      <c r="AN63" s="841"/>
      <c r="AO63" s="841"/>
      <c r="AP63" s="844">
        <v>19654</v>
      </c>
      <c r="AQ63" s="844"/>
      <c r="AR63" s="844"/>
      <c r="AS63" s="844"/>
      <c r="AT63" s="844"/>
      <c r="AU63" s="844">
        <v>8519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542</v>
      </c>
      <c r="C68" s="870"/>
      <c r="D68" s="870"/>
      <c r="E68" s="870"/>
      <c r="F68" s="870"/>
      <c r="G68" s="870"/>
      <c r="H68" s="870"/>
      <c r="I68" s="870"/>
      <c r="J68" s="870"/>
      <c r="K68" s="870"/>
      <c r="L68" s="870"/>
      <c r="M68" s="870"/>
      <c r="N68" s="870"/>
      <c r="O68" s="870"/>
      <c r="P68" s="871"/>
      <c r="Q68" s="872">
        <v>5840</v>
      </c>
      <c r="R68" s="866"/>
      <c r="S68" s="866"/>
      <c r="T68" s="866"/>
      <c r="U68" s="866"/>
      <c r="V68" s="866">
        <v>5803</v>
      </c>
      <c r="W68" s="866"/>
      <c r="X68" s="866"/>
      <c r="Y68" s="866"/>
      <c r="Z68" s="866"/>
      <c r="AA68" s="866">
        <v>37</v>
      </c>
      <c r="AB68" s="866"/>
      <c r="AC68" s="866"/>
      <c r="AD68" s="866"/>
      <c r="AE68" s="866"/>
      <c r="AF68" s="866">
        <v>37</v>
      </c>
      <c r="AG68" s="866"/>
      <c r="AH68" s="866"/>
      <c r="AI68" s="866"/>
      <c r="AJ68" s="866"/>
      <c r="AK68" s="866">
        <v>0</v>
      </c>
      <c r="AL68" s="866"/>
      <c r="AM68" s="866"/>
      <c r="AN68" s="866"/>
      <c r="AO68" s="866"/>
      <c r="AP68" s="866">
        <v>1869</v>
      </c>
      <c r="AQ68" s="866"/>
      <c r="AR68" s="866"/>
      <c r="AS68" s="866"/>
      <c r="AT68" s="866"/>
      <c r="AU68" s="866">
        <v>1620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543</v>
      </c>
      <c r="C69" s="874"/>
      <c r="D69" s="874"/>
      <c r="E69" s="874"/>
      <c r="F69" s="874"/>
      <c r="G69" s="874"/>
      <c r="H69" s="874"/>
      <c r="I69" s="874"/>
      <c r="J69" s="874"/>
      <c r="K69" s="874"/>
      <c r="L69" s="874"/>
      <c r="M69" s="874"/>
      <c r="N69" s="874"/>
      <c r="O69" s="874"/>
      <c r="P69" s="875"/>
      <c r="Q69" s="876">
        <v>568</v>
      </c>
      <c r="R69" s="830"/>
      <c r="S69" s="830"/>
      <c r="T69" s="830"/>
      <c r="U69" s="830"/>
      <c r="V69" s="830">
        <v>530</v>
      </c>
      <c r="W69" s="830"/>
      <c r="X69" s="830"/>
      <c r="Y69" s="830"/>
      <c r="Z69" s="830"/>
      <c r="AA69" s="830">
        <v>38</v>
      </c>
      <c r="AB69" s="830"/>
      <c r="AC69" s="830"/>
      <c r="AD69" s="830"/>
      <c r="AE69" s="830"/>
      <c r="AF69" s="830">
        <v>38</v>
      </c>
      <c r="AG69" s="830"/>
      <c r="AH69" s="830"/>
      <c r="AI69" s="830"/>
      <c r="AJ69" s="830"/>
      <c r="AK69" s="830" t="s">
        <v>551</v>
      </c>
      <c r="AL69" s="830"/>
      <c r="AM69" s="830"/>
      <c r="AN69" s="830"/>
      <c r="AO69" s="830"/>
      <c r="AP69" s="830">
        <v>58</v>
      </c>
      <c r="AQ69" s="830"/>
      <c r="AR69" s="830"/>
      <c r="AS69" s="830"/>
      <c r="AT69" s="830"/>
      <c r="AU69" s="830">
        <v>36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544</v>
      </c>
      <c r="C70" s="874"/>
      <c r="D70" s="874"/>
      <c r="E70" s="874"/>
      <c r="F70" s="874"/>
      <c r="G70" s="874"/>
      <c r="H70" s="874"/>
      <c r="I70" s="874"/>
      <c r="J70" s="874"/>
      <c r="K70" s="874"/>
      <c r="L70" s="874"/>
      <c r="M70" s="874"/>
      <c r="N70" s="874"/>
      <c r="O70" s="874"/>
      <c r="P70" s="875"/>
      <c r="Q70" s="876">
        <v>944</v>
      </c>
      <c r="R70" s="830"/>
      <c r="S70" s="830"/>
      <c r="T70" s="830"/>
      <c r="U70" s="830"/>
      <c r="V70" s="830">
        <v>866</v>
      </c>
      <c r="W70" s="830"/>
      <c r="X70" s="830"/>
      <c r="Y70" s="830"/>
      <c r="Z70" s="830"/>
      <c r="AA70" s="830">
        <v>77</v>
      </c>
      <c r="AB70" s="830"/>
      <c r="AC70" s="830"/>
      <c r="AD70" s="830"/>
      <c r="AE70" s="830"/>
      <c r="AF70" s="830">
        <v>68</v>
      </c>
      <c r="AG70" s="830"/>
      <c r="AH70" s="830"/>
      <c r="AI70" s="830"/>
      <c r="AJ70" s="830"/>
      <c r="AK70" s="830">
        <v>0</v>
      </c>
      <c r="AL70" s="830"/>
      <c r="AM70" s="830"/>
      <c r="AN70" s="830"/>
      <c r="AO70" s="830"/>
      <c r="AP70" s="830">
        <v>2</v>
      </c>
      <c r="AQ70" s="830"/>
      <c r="AR70" s="830"/>
      <c r="AS70" s="830"/>
      <c r="AT70" s="830"/>
      <c r="AU70" s="830">
        <v>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545</v>
      </c>
      <c r="C71" s="874"/>
      <c r="D71" s="874"/>
      <c r="E71" s="874"/>
      <c r="F71" s="874"/>
      <c r="G71" s="874"/>
      <c r="H71" s="874"/>
      <c r="I71" s="874"/>
      <c r="J71" s="874"/>
      <c r="K71" s="874"/>
      <c r="L71" s="874"/>
      <c r="M71" s="874"/>
      <c r="N71" s="874"/>
      <c r="O71" s="874"/>
      <c r="P71" s="875"/>
      <c r="Q71" s="876">
        <v>217</v>
      </c>
      <c r="R71" s="830"/>
      <c r="S71" s="830"/>
      <c r="T71" s="830"/>
      <c r="U71" s="830"/>
      <c r="V71" s="830">
        <v>214</v>
      </c>
      <c r="W71" s="830"/>
      <c r="X71" s="830"/>
      <c r="Y71" s="830"/>
      <c r="Z71" s="830"/>
      <c r="AA71" s="830">
        <v>3</v>
      </c>
      <c r="AB71" s="830"/>
      <c r="AC71" s="830"/>
      <c r="AD71" s="830"/>
      <c r="AE71" s="830"/>
      <c r="AF71" s="830">
        <v>503</v>
      </c>
      <c r="AG71" s="830"/>
      <c r="AH71" s="830"/>
      <c r="AI71" s="830"/>
      <c r="AJ71" s="830"/>
      <c r="AK71" s="830">
        <v>63</v>
      </c>
      <c r="AL71" s="830"/>
      <c r="AM71" s="830"/>
      <c r="AN71" s="830"/>
      <c r="AO71" s="830"/>
      <c r="AP71" s="830">
        <v>959</v>
      </c>
      <c r="AQ71" s="830"/>
      <c r="AR71" s="830"/>
      <c r="AS71" s="830"/>
      <c r="AT71" s="830"/>
      <c r="AU71" s="830">
        <v>320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546</v>
      </c>
      <c r="C72" s="874"/>
      <c r="D72" s="874"/>
      <c r="E72" s="874"/>
      <c r="F72" s="874"/>
      <c r="G72" s="874"/>
      <c r="H72" s="874"/>
      <c r="I72" s="874"/>
      <c r="J72" s="874"/>
      <c r="K72" s="874"/>
      <c r="L72" s="874"/>
      <c r="M72" s="874"/>
      <c r="N72" s="874"/>
      <c r="O72" s="874"/>
      <c r="P72" s="875"/>
      <c r="Q72" s="876">
        <v>722</v>
      </c>
      <c r="R72" s="830"/>
      <c r="S72" s="830"/>
      <c r="T72" s="830"/>
      <c r="U72" s="830"/>
      <c r="V72" s="830">
        <v>641</v>
      </c>
      <c r="W72" s="830"/>
      <c r="X72" s="830"/>
      <c r="Y72" s="830"/>
      <c r="Z72" s="830"/>
      <c r="AA72" s="830">
        <v>81</v>
      </c>
      <c r="AB72" s="830"/>
      <c r="AC72" s="830"/>
      <c r="AD72" s="830"/>
      <c r="AE72" s="830"/>
      <c r="AF72" s="830">
        <v>81</v>
      </c>
      <c r="AG72" s="830"/>
      <c r="AH72" s="830"/>
      <c r="AI72" s="830"/>
      <c r="AJ72" s="830"/>
      <c r="AK72" s="830">
        <v>128</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547</v>
      </c>
      <c r="C73" s="874"/>
      <c r="D73" s="874"/>
      <c r="E73" s="874"/>
      <c r="F73" s="874"/>
      <c r="G73" s="874"/>
      <c r="H73" s="874"/>
      <c r="I73" s="874"/>
      <c r="J73" s="874"/>
      <c r="K73" s="874"/>
      <c r="L73" s="874"/>
      <c r="M73" s="874"/>
      <c r="N73" s="874"/>
      <c r="O73" s="874"/>
      <c r="P73" s="875"/>
      <c r="Q73" s="876">
        <v>5892</v>
      </c>
      <c r="R73" s="830"/>
      <c r="S73" s="830"/>
      <c r="T73" s="830"/>
      <c r="U73" s="830"/>
      <c r="V73" s="830">
        <v>5654</v>
      </c>
      <c r="W73" s="830"/>
      <c r="X73" s="830"/>
      <c r="Y73" s="830"/>
      <c r="Z73" s="830"/>
      <c r="AA73" s="830">
        <v>238</v>
      </c>
      <c r="AB73" s="830"/>
      <c r="AC73" s="830"/>
      <c r="AD73" s="830"/>
      <c r="AE73" s="830"/>
      <c r="AF73" s="830">
        <v>238</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548</v>
      </c>
      <c r="C74" s="874"/>
      <c r="D74" s="874"/>
      <c r="E74" s="874"/>
      <c r="F74" s="874"/>
      <c r="G74" s="874"/>
      <c r="H74" s="874"/>
      <c r="I74" s="874"/>
      <c r="J74" s="874"/>
      <c r="K74" s="874"/>
      <c r="L74" s="874"/>
      <c r="M74" s="874"/>
      <c r="N74" s="874"/>
      <c r="O74" s="874"/>
      <c r="P74" s="875"/>
      <c r="Q74" s="876">
        <v>1726</v>
      </c>
      <c r="R74" s="830"/>
      <c r="S74" s="830"/>
      <c r="T74" s="830"/>
      <c r="U74" s="830"/>
      <c r="V74" s="830">
        <v>1722</v>
      </c>
      <c r="W74" s="830"/>
      <c r="X74" s="830"/>
      <c r="Y74" s="830"/>
      <c r="Z74" s="830"/>
      <c r="AA74" s="830">
        <v>3</v>
      </c>
      <c r="AB74" s="830"/>
      <c r="AC74" s="830"/>
      <c r="AD74" s="830"/>
      <c r="AE74" s="830"/>
      <c r="AF74" s="830">
        <v>3</v>
      </c>
      <c r="AG74" s="830"/>
      <c r="AH74" s="830"/>
      <c r="AI74" s="830"/>
      <c r="AJ74" s="830"/>
      <c r="AK74" s="830">
        <v>38</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3</v>
      </c>
      <c r="R75" s="878"/>
      <c r="S75" s="878"/>
      <c r="T75" s="878"/>
      <c r="U75" s="834"/>
      <c r="V75" s="879">
        <v>3</v>
      </c>
      <c r="W75" s="878"/>
      <c r="X75" s="878"/>
      <c r="Y75" s="878"/>
      <c r="Z75" s="834"/>
      <c r="AA75" s="879">
        <v>0</v>
      </c>
      <c r="AB75" s="878"/>
      <c r="AC75" s="878"/>
      <c r="AD75" s="878"/>
      <c r="AE75" s="834"/>
      <c r="AF75" s="879">
        <v>0</v>
      </c>
      <c r="AG75" s="878"/>
      <c r="AH75" s="878"/>
      <c r="AI75" s="878"/>
      <c r="AJ75" s="834"/>
      <c r="AK75" s="879" t="s">
        <v>551</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12</v>
      </c>
      <c r="R76" s="878"/>
      <c r="S76" s="878"/>
      <c r="T76" s="878"/>
      <c r="U76" s="834"/>
      <c r="V76" s="879">
        <v>11</v>
      </c>
      <c r="W76" s="878"/>
      <c r="X76" s="878"/>
      <c r="Y76" s="878"/>
      <c r="Z76" s="834"/>
      <c r="AA76" s="879">
        <v>1</v>
      </c>
      <c r="AB76" s="878"/>
      <c r="AC76" s="878"/>
      <c r="AD76" s="878"/>
      <c r="AE76" s="834"/>
      <c r="AF76" s="879">
        <v>1</v>
      </c>
      <c r="AG76" s="878"/>
      <c r="AH76" s="878"/>
      <c r="AI76" s="878"/>
      <c r="AJ76" s="834"/>
      <c r="AK76" s="879" t="s">
        <v>551</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549</v>
      </c>
      <c r="C77" s="874"/>
      <c r="D77" s="874"/>
      <c r="E77" s="874"/>
      <c r="F77" s="874"/>
      <c r="G77" s="874"/>
      <c r="H77" s="874"/>
      <c r="I77" s="874"/>
      <c r="J77" s="874"/>
      <c r="K77" s="874"/>
      <c r="L77" s="874"/>
      <c r="M77" s="874"/>
      <c r="N77" s="874"/>
      <c r="O77" s="874"/>
      <c r="P77" s="875"/>
      <c r="Q77" s="877">
        <v>846</v>
      </c>
      <c r="R77" s="878"/>
      <c r="S77" s="878"/>
      <c r="T77" s="878"/>
      <c r="U77" s="834"/>
      <c r="V77" s="879">
        <v>789</v>
      </c>
      <c r="W77" s="878"/>
      <c r="X77" s="878"/>
      <c r="Y77" s="878"/>
      <c r="Z77" s="834"/>
      <c r="AA77" s="879">
        <v>57</v>
      </c>
      <c r="AB77" s="878"/>
      <c r="AC77" s="878"/>
      <c r="AD77" s="878"/>
      <c r="AE77" s="834"/>
      <c r="AF77" s="879">
        <v>57</v>
      </c>
      <c r="AG77" s="878"/>
      <c r="AH77" s="878"/>
      <c r="AI77" s="878"/>
      <c r="AJ77" s="834"/>
      <c r="AK77" s="879">
        <v>374</v>
      </c>
      <c r="AL77" s="878"/>
      <c r="AM77" s="878"/>
      <c r="AN77" s="878"/>
      <c r="AO77" s="834"/>
      <c r="AP77" s="879" t="s">
        <v>551</v>
      </c>
      <c r="AQ77" s="878"/>
      <c r="AR77" s="878"/>
      <c r="AS77" s="878"/>
      <c r="AT77" s="834"/>
      <c r="AU77" s="879" t="s">
        <v>551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550</v>
      </c>
      <c r="C78" s="874"/>
      <c r="D78" s="874"/>
      <c r="E78" s="874"/>
      <c r="F78" s="874"/>
      <c r="G78" s="874"/>
      <c r="H78" s="874"/>
      <c r="I78" s="874"/>
      <c r="J78" s="874"/>
      <c r="K78" s="874"/>
      <c r="L78" s="874"/>
      <c r="M78" s="874"/>
      <c r="N78" s="874"/>
      <c r="O78" s="874"/>
      <c r="P78" s="875"/>
      <c r="Q78" s="876">
        <v>1238</v>
      </c>
      <c r="R78" s="830"/>
      <c r="S78" s="830"/>
      <c r="T78" s="830"/>
      <c r="U78" s="830"/>
      <c r="V78" s="830">
        <v>1143</v>
      </c>
      <c r="W78" s="830"/>
      <c r="X78" s="830"/>
      <c r="Y78" s="830"/>
      <c r="Z78" s="830"/>
      <c r="AA78" s="830">
        <v>95</v>
      </c>
      <c r="AB78" s="830"/>
      <c r="AC78" s="830"/>
      <c r="AD78" s="830"/>
      <c r="AE78" s="830"/>
      <c r="AF78" s="830">
        <v>95</v>
      </c>
      <c r="AG78" s="830"/>
      <c r="AH78" s="830"/>
      <c r="AI78" s="830"/>
      <c r="AJ78" s="830"/>
      <c r="AK78" s="830" t="s">
        <v>551</v>
      </c>
      <c r="AL78" s="830"/>
      <c r="AM78" s="830"/>
      <c r="AN78" s="830"/>
      <c r="AO78" s="830"/>
      <c r="AP78" s="830" t="s">
        <v>551</v>
      </c>
      <c r="AQ78" s="830"/>
      <c r="AR78" s="830"/>
      <c r="AS78" s="830"/>
      <c r="AT78" s="830"/>
      <c r="AU78" s="830" t="s">
        <v>551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559</v>
      </c>
      <c r="C79" s="874"/>
      <c r="D79" s="874"/>
      <c r="E79" s="874"/>
      <c r="F79" s="874"/>
      <c r="G79" s="874"/>
      <c r="H79" s="874"/>
      <c r="I79" s="874"/>
      <c r="J79" s="874"/>
      <c r="K79" s="874"/>
      <c r="L79" s="874"/>
      <c r="M79" s="874"/>
      <c r="N79" s="874"/>
      <c r="O79" s="874"/>
      <c r="P79" s="875"/>
      <c r="Q79" s="876">
        <v>286479</v>
      </c>
      <c r="R79" s="830"/>
      <c r="S79" s="830"/>
      <c r="T79" s="830"/>
      <c r="U79" s="830"/>
      <c r="V79" s="830">
        <v>283821</v>
      </c>
      <c r="W79" s="830"/>
      <c r="X79" s="830"/>
      <c r="Y79" s="830"/>
      <c r="Z79" s="830"/>
      <c r="AA79" s="830">
        <v>2657</v>
      </c>
      <c r="AB79" s="830"/>
      <c r="AC79" s="830"/>
      <c r="AD79" s="830"/>
      <c r="AE79" s="830"/>
      <c r="AF79" s="830">
        <v>2657</v>
      </c>
      <c r="AG79" s="830"/>
      <c r="AH79" s="830"/>
      <c r="AI79" s="830"/>
      <c r="AJ79" s="830"/>
      <c r="AK79" s="830">
        <v>1846</v>
      </c>
      <c r="AL79" s="830"/>
      <c r="AM79" s="830"/>
      <c r="AN79" s="830"/>
      <c r="AO79" s="830"/>
      <c r="AP79" s="830" t="s">
        <v>551</v>
      </c>
      <c r="AQ79" s="830"/>
      <c r="AR79" s="830"/>
      <c r="AS79" s="830"/>
      <c r="AT79" s="830"/>
      <c r="AU79" s="830" t="s">
        <v>551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3778</v>
      </c>
      <c r="AG88" s="844"/>
      <c r="AH88" s="844"/>
      <c r="AI88" s="844"/>
      <c r="AJ88" s="844"/>
      <c r="AK88" s="841"/>
      <c r="AL88" s="841"/>
      <c r="AM88" s="841"/>
      <c r="AN88" s="841"/>
      <c r="AO88" s="841"/>
      <c r="AP88" s="844">
        <v>2888</v>
      </c>
      <c r="AQ88" s="844"/>
      <c r="AR88" s="844"/>
      <c r="AS88" s="844"/>
      <c r="AT88" s="844"/>
      <c r="AU88" s="844">
        <v>1977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2520056</v>
      </c>
      <c r="AB110" s="900"/>
      <c r="AC110" s="900"/>
      <c r="AD110" s="900"/>
      <c r="AE110" s="901"/>
      <c r="AF110" s="902">
        <v>2503303</v>
      </c>
      <c r="AG110" s="900"/>
      <c r="AH110" s="900"/>
      <c r="AI110" s="900"/>
      <c r="AJ110" s="901"/>
      <c r="AK110" s="902">
        <v>2518089</v>
      </c>
      <c r="AL110" s="900"/>
      <c r="AM110" s="900"/>
      <c r="AN110" s="900"/>
      <c r="AO110" s="901"/>
      <c r="AP110" s="903">
        <v>21.5</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27599809</v>
      </c>
      <c r="BR110" s="931"/>
      <c r="BS110" s="931"/>
      <c r="BT110" s="931"/>
      <c r="BU110" s="931"/>
      <c r="BV110" s="931">
        <v>26280964</v>
      </c>
      <c r="BW110" s="931"/>
      <c r="BX110" s="931"/>
      <c r="BY110" s="931"/>
      <c r="BZ110" s="931"/>
      <c r="CA110" s="931">
        <v>25703127</v>
      </c>
      <c r="CB110" s="931"/>
      <c r="CC110" s="931"/>
      <c r="CD110" s="931"/>
      <c r="CE110" s="931"/>
      <c r="CF110" s="944">
        <v>220</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75588</v>
      </c>
      <c r="BR111" s="926"/>
      <c r="BS111" s="926"/>
      <c r="BT111" s="926"/>
      <c r="BU111" s="926"/>
      <c r="BV111" s="926">
        <v>46197</v>
      </c>
      <c r="BW111" s="926"/>
      <c r="BX111" s="926"/>
      <c r="BY111" s="926"/>
      <c r="BZ111" s="926"/>
      <c r="CA111" s="926">
        <v>28775</v>
      </c>
      <c r="CB111" s="926"/>
      <c r="CC111" s="926"/>
      <c r="CD111" s="926"/>
      <c r="CE111" s="926"/>
      <c r="CF111" s="920">
        <v>0.2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10464591</v>
      </c>
      <c r="BR112" s="926"/>
      <c r="BS112" s="926"/>
      <c r="BT112" s="926"/>
      <c r="BU112" s="926"/>
      <c r="BV112" s="926">
        <v>8407372</v>
      </c>
      <c r="BW112" s="926"/>
      <c r="BX112" s="926"/>
      <c r="BY112" s="926"/>
      <c r="BZ112" s="926"/>
      <c r="CA112" s="926">
        <v>8518913</v>
      </c>
      <c r="CB112" s="926"/>
      <c r="CC112" s="926"/>
      <c r="CD112" s="926"/>
      <c r="CE112" s="926"/>
      <c r="CF112" s="920">
        <v>72.900000000000006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649319</v>
      </c>
      <c r="AB113" s="938"/>
      <c r="AC113" s="938"/>
      <c r="AD113" s="938"/>
      <c r="AE113" s="939"/>
      <c r="AF113" s="940">
        <v>629470</v>
      </c>
      <c r="AG113" s="938"/>
      <c r="AH113" s="938"/>
      <c r="AI113" s="938"/>
      <c r="AJ113" s="939"/>
      <c r="AK113" s="940">
        <v>810347</v>
      </c>
      <c r="AL113" s="938"/>
      <c r="AM113" s="938"/>
      <c r="AN113" s="938"/>
      <c r="AO113" s="939"/>
      <c r="AP113" s="941">
        <v>6.9</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655758</v>
      </c>
      <c r="BR113" s="926"/>
      <c r="BS113" s="926"/>
      <c r="BT113" s="926"/>
      <c r="BU113" s="926"/>
      <c r="BV113" s="926">
        <v>808975</v>
      </c>
      <c r="BW113" s="926"/>
      <c r="BX113" s="926"/>
      <c r="BY113" s="926"/>
      <c r="BZ113" s="926"/>
      <c r="CA113" s="926">
        <v>1976626</v>
      </c>
      <c r="CB113" s="926"/>
      <c r="CC113" s="926"/>
      <c r="CD113" s="926"/>
      <c r="CE113" s="926"/>
      <c r="CF113" s="920">
        <v>16.899999999999999</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115182</v>
      </c>
      <c r="AB114" s="959"/>
      <c r="AC114" s="959"/>
      <c r="AD114" s="959"/>
      <c r="AE114" s="960"/>
      <c r="AF114" s="961">
        <v>86753</v>
      </c>
      <c r="AG114" s="959"/>
      <c r="AH114" s="959"/>
      <c r="AI114" s="959"/>
      <c r="AJ114" s="960"/>
      <c r="AK114" s="961">
        <v>70020</v>
      </c>
      <c r="AL114" s="959"/>
      <c r="AM114" s="959"/>
      <c r="AN114" s="959"/>
      <c r="AO114" s="960"/>
      <c r="AP114" s="962">
        <v>0.6</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3075066</v>
      </c>
      <c r="BR114" s="926"/>
      <c r="BS114" s="926"/>
      <c r="BT114" s="926"/>
      <c r="BU114" s="926"/>
      <c r="BV114" s="926">
        <v>3153567</v>
      </c>
      <c r="BW114" s="926"/>
      <c r="BX114" s="926"/>
      <c r="BY114" s="926"/>
      <c r="BZ114" s="926"/>
      <c r="CA114" s="926">
        <v>3294754</v>
      </c>
      <c r="CB114" s="926"/>
      <c r="CC114" s="926"/>
      <c r="CD114" s="926"/>
      <c r="CE114" s="926"/>
      <c r="CF114" s="920">
        <v>28.2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39410</v>
      </c>
      <c r="AB115" s="938"/>
      <c r="AC115" s="938"/>
      <c r="AD115" s="938"/>
      <c r="AE115" s="939"/>
      <c r="AF115" s="940">
        <v>30565</v>
      </c>
      <c r="AG115" s="938"/>
      <c r="AH115" s="938"/>
      <c r="AI115" s="938"/>
      <c r="AJ115" s="939"/>
      <c r="AK115" s="940">
        <v>18133</v>
      </c>
      <c r="AL115" s="938"/>
      <c r="AM115" s="938"/>
      <c r="AN115" s="938"/>
      <c r="AO115" s="939"/>
      <c r="AP115" s="941">
        <v>0.2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2957</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3323967</v>
      </c>
      <c r="AB117" s="979"/>
      <c r="AC117" s="979"/>
      <c r="AD117" s="979"/>
      <c r="AE117" s="980"/>
      <c r="AF117" s="981">
        <v>3250091</v>
      </c>
      <c r="AG117" s="979"/>
      <c r="AH117" s="979"/>
      <c r="AI117" s="979"/>
      <c r="AJ117" s="980"/>
      <c r="AK117" s="981">
        <v>3416589</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41870812</v>
      </c>
      <c r="BR119" s="1000"/>
      <c r="BS119" s="1000"/>
      <c r="BT119" s="1000"/>
      <c r="BU119" s="1000"/>
      <c r="BV119" s="1000">
        <v>38697075</v>
      </c>
      <c r="BW119" s="1000"/>
      <c r="BX119" s="1000"/>
      <c r="BY119" s="1000"/>
      <c r="BZ119" s="1000"/>
      <c r="CA119" s="1000">
        <v>39522195</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72631</v>
      </c>
      <c r="DH119" s="986"/>
      <c r="DI119" s="986"/>
      <c r="DJ119" s="986"/>
      <c r="DK119" s="987"/>
      <c r="DL119" s="985">
        <v>46197</v>
      </c>
      <c r="DM119" s="986"/>
      <c r="DN119" s="986"/>
      <c r="DO119" s="986"/>
      <c r="DP119" s="987"/>
      <c r="DQ119" s="985">
        <v>28775</v>
      </c>
      <c r="DR119" s="986"/>
      <c r="DS119" s="986"/>
      <c r="DT119" s="986"/>
      <c r="DU119" s="987"/>
      <c r="DV119" s="988">
        <v>0.2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6061093</v>
      </c>
      <c r="BR120" s="931"/>
      <c r="BS120" s="931"/>
      <c r="BT120" s="931"/>
      <c r="BU120" s="931"/>
      <c r="BV120" s="931">
        <v>6682593</v>
      </c>
      <c r="BW120" s="931"/>
      <c r="BX120" s="931"/>
      <c r="BY120" s="931"/>
      <c r="BZ120" s="931"/>
      <c r="CA120" s="931">
        <v>7235185</v>
      </c>
      <c r="CB120" s="931"/>
      <c r="CC120" s="931"/>
      <c r="CD120" s="931"/>
      <c r="CE120" s="931"/>
      <c r="CF120" s="944">
        <v>61.9</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8788305</v>
      </c>
      <c r="DH120" s="931"/>
      <c r="DI120" s="931"/>
      <c r="DJ120" s="931"/>
      <c r="DK120" s="931"/>
      <c r="DL120" s="931">
        <v>6838238</v>
      </c>
      <c r="DM120" s="931"/>
      <c r="DN120" s="931"/>
      <c r="DO120" s="931"/>
      <c r="DP120" s="931"/>
      <c r="DQ120" s="931">
        <v>7019138</v>
      </c>
      <c r="DR120" s="931"/>
      <c r="DS120" s="931"/>
      <c r="DT120" s="931"/>
      <c r="DU120" s="931"/>
      <c r="DV120" s="932">
        <v>60.1</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2798516</v>
      </c>
      <c r="BR121" s="926"/>
      <c r="BS121" s="926"/>
      <c r="BT121" s="926"/>
      <c r="BU121" s="926"/>
      <c r="BV121" s="926">
        <v>2481246</v>
      </c>
      <c r="BW121" s="926"/>
      <c r="BX121" s="926"/>
      <c r="BY121" s="926"/>
      <c r="BZ121" s="926"/>
      <c r="CA121" s="926">
        <v>1962412</v>
      </c>
      <c r="CB121" s="926"/>
      <c r="CC121" s="926"/>
      <c r="CD121" s="926"/>
      <c r="CE121" s="926"/>
      <c r="CF121" s="920">
        <v>16.8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1676286</v>
      </c>
      <c r="DH121" s="926"/>
      <c r="DI121" s="926"/>
      <c r="DJ121" s="926"/>
      <c r="DK121" s="926"/>
      <c r="DL121" s="926">
        <v>1569134</v>
      </c>
      <c r="DM121" s="926"/>
      <c r="DN121" s="926"/>
      <c r="DO121" s="926"/>
      <c r="DP121" s="926"/>
      <c r="DQ121" s="926">
        <v>1499775</v>
      </c>
      <c r="DR121" s="926"/>
      <c r="DS121" s="926"/>
      <c r="DT121" s="926"/>
      <c r="DU121" s="926"/>
      <c r="DV121" s="927">
        <v>12.8</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26537749</v>
      </c>
      <c r="BR122" s="1000"/>
      <c r="BS122" s="1000"/>
      <c r="BT122" s="1000"/>
      <c r="BU122" s="1000"/>
      <c r="BV122" s="1000">
        <v>25279966</v>
      </c>
      <c r="BW122" s="1000"/>
      <c r="BX122" s="1000"/>
      <c r="BY122" s="1000"/>
      <c r="BZ122" s="1000"/>
      <c r="CA122" s="1000">
        <v>24900324</v>
      </c>
      <c r="CB122" s="1000"/>
      <c r="CC122" s="1000"/>
      <c r="CD122" s="1000"/>
      <c r="CE122" s="1000"/>
      <c r="CF122" s="1017">
        <v>213.1</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3024</v>
      </c>
      <c r="AB123" s="959"/>
      <c r="AC123" s="959"/>
      <c r="AD123" s="959"/>
      <c r="AE123" s="960"/>
      <c r="AF123" s="961">
        <v>2979</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35397358</v>
      </c>
      <c r="BR123" s="1064"/>
      <c r="BS123" s="1064"/>
      <c r="BT123" s="1064"/>
      <c r="BU123" s="1064"/>
      <c r="BV123" s="1064">
        <v>34443805</v>
      </c>
      <c r="BW123" s="1064"/>
      <c r="BX123" s="1064"/>
      <c r="BY123" s="1064"/>
      <c r="BZ123" s="1064"/>
      <c r="CA123" s="1064">
        <v>34097921</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53.2</v>
      </c>
      <c r="BR124" s="1027"/>
      <c r="BS124" s="1027"/>
      <c r="BT124" s="1027"/>
      <c r="BU124" s="1027"/>
      <c r="BV124" s="1027">
        <v>36.6</v>
      </c>
      <c r="BW124" s="1027"/>
      <c r="BX124" s="1027"/>
      <c r="BY124" s="1027"/>
      <c r="BZ124" s="1027"/>
      <c r="CA124" s="1027">
        <v>46.4</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36386</v>
      </c>
      <c r="AB126" s="959"/>
      <c r="AC126" s="959"/>
      <c r="AD126" s="959"/>
      <c r="AE126" s="960"/>
      <c r="AF126" s="961">
        <v>27586</v>
      </c>
      <c r="AG126" s="959"/>
      <c r="AH126" s="959"/>
      <c r="AI126" s="959"/>
      <c r="AJ126" s="960"/>
      <c r="AK126" s="961">
        <v>18133</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149126</v>
      </c>
      <c r="AB128" s="1046"/>
      <c r="AC128" s="1046"/>
      <c r="AD128" s="1046"/>
      <c r="AE128" s="1047"/>
      <c r="AF128" s="1048">
        <v>136590</v>
      </c>
      <c r="AG128" s="1046"/>
      <c r="AH128" s="1046"/>
      <c r="AI128" s="1046"/>
      <c r="AJ128" s="1047"/>
      <c r="AK128" s="1048">
        <v>151941</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14527763</v>
      </c>
      <c r="AB129" s="959"/>
      <c r="AC129" s="959"/>
      <c r="AD129" s="959"/>
      <c r="AE129" s="960"/>
      <c r="AF129" s="961">
        <v>13942883</v>
      </c>
      <c r="AG129" s="959"/>
      <c r="AH129" s="959"/>
      <c r="AI129" s="959"/>
      <c r="AJ129" s="960"/>
      <c r="AK129" s="961">
        <v>13981800</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2375180</v>
      </c>
      <c r="AB130" s="959"/>
      <c r="AC130" s="959"/>
      <c r="AD130" s="959"/>
      <c r="AE130" s="960"/>
      <c r="AF130" s="961">
        <v>2338858</v>
      </c>
      <c r="AG130" s="959"/>
      <c r="AH130" s="959"/>
      <c r="AI130" s="959"/>
      <c r="AJ130" s="960"/>
      <c r="AK130" s="961">
        <v>2296439</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12152583</v>
      </c>
      <c r="AB131" s="986"/>
      <c r="AC131" s="986"/>
      <c r="AD131" s="986"/>
      <c r="AE131" s="987"/>
      <c r="AF131" s="985">
        <v>11604025</v>
      </c>
      <c r="AG131" s="986"/>
      <c r="AH131" s="986"/>
      <c r="AI131" s="986"/>
      <c r="AJ131" s="987"/>
      <c r="AK131" s="985">
        <v>11685361</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46.4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6.5801731200000004</v>
      </c>
      <c r="AB132" s="1097"/>
      <c r="AC132" s="1097"/>
      <c r="AD132" s="1097"/>
      <c r="AE132" s="1098"/>
      <c r="AF132" s="1099">
        <v>6.6756405640000001</v>
      </c>
      <c r="AG132" s="1097"/>
      <c r="AH132" s="1097"/>
      <c r="AI132" s="1097"/>
      <c r="AJ132" s="1098"/>
      <c r="AK132" s="1099">
        <v>8.2856575849999992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8.1</v>
      </c>
      <c r="AB133" s="1080"/>
      <c r="AC133" s="1080"/>
      <c r="AD133" s="1080"/>
      <c r="AE133" s="1081"/>
      <c r="AF133" s="1079">
        <v>6.9</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yFYeAjIbmNdHU0zM3P21u6/xXA/4wzo9M5p8PV6Szvpt4kVOZ8x02XtK3ccAAtvs+j+TruJhnCILVB2sho33w==" saltValue="BbKybUPit7ynXa8DzWS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VrSRy9axRhi3emke1Gsl+fm6DNRTdMtcN0IUkuFFU75B//KBfkvpb1+XT0STU8OR4wD0oiIlL30HkddIIp5+A==" saltValue="4kiGClpbXUYyBgDJ9EkL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7aagHSN9ALfWxWgXM9e5hxqVadNF6AsFO8cji2WrDJDEXC/cD2UJSYU2XG1OKl+2znlDkkrEzW8Mqrhi+pV/w==" saltValue="Px+IicTmCVgT+DKEDKck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3962481</v>
      </c>
      <c r="AP9" s="281">
        <v>85173</v>
      </c>
      <c r="AQ9" s="282">
        <v>90328</v>
      </c>
      <c r="AR9" s="283">
        <v>-5.7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98974</v>
      </c>
      <c r="AP10" s="284">
        <v>2127</v>
      </c>
      <c r="AQ10" s="285">
        <v>7878</v>
      </c>
      <c r="AR10" s="286">
        <v>-73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38493</v>
      </c>
      <c r="AP11" s="284">
        <v>827</v>
      </c>
      <c r="AQ11" s="285">
        <v>2111</v>
      </c>
      <c r="AR11" s="286">
        <v>-60.8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v>6200</v>
      </c>
      <c r="AP12" s="284">
        <v>133</v>
      </c>
      <c r="AQ12" s="285">
        <v>26</v>
      </c>
      <c r="AR12" s="286">
        <v>411.5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155958</v>
      </c>
      <c r="AP13" s="284">
        <v>3352</v>
      </c>
      <c r="AQ13" s="285">
        <v>2999</v>
      </c>
      <c r="AR13" s="286">
        <v>11.8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82801</v>
      </c>
      <c r="AP14" s="284">
        <v>1780</v>
      </c>
      <c r="AQ14" s="285">
        <v>1839</v>
      </c>
      <c r="AR14" s="286">
        <v>-3.2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-68643</v>
      </c>
      <c r="AP15" s="284">
        <v>-1475</v>
      </c>
      <c r="AQ15" s="285">
        <v>-5426</v>
      </c>
      <c r="AR15" s="286">
        <v>-72.8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4276264</v>
      </c>
      <c r="AP16" s="284">
        <v>91917</v>
      </c>
      <c r="AQ16" s="285">
        <v>99756</v>
      </c>
      <c r="AR16" s="286">
        <v>-7.9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10.25</v>
      </c>
      <c r="AP21" s="298">
        <v>9.01</v>
      </c>
      <c r="AQ21" s="299">
        <v>1.24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94.2</v>
      </c>
      <c r="AP22" s="303">
        <v>97.5</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2518089</v>
      </c>
      <c r="AP32" s="312">
        <v>54126</v>
      </c>
      <c r="AQ32" s="313">
        <v>56025</v>
      </c>
      <c r="AR32" s="314">
        <v>-3.4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500</v>
      </c>
      <c r="AP33" s="312" t="s">
        <v>500</v>
      </c>
      <c r="AQ33" s="313" t="s">
        <v>500</v>
      </c>
      <c r="AR33" s="314" t="s">
        <v>500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500</v>
      </c>
      <c r="AP34" s="312" t="s">
        <v>500</v>
      </c>
      <c r="AQ34" s="313" t="s">
        <v>500</v>
      </c>
      <c r="AR34" s="314" t="s">
        <v>500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810347</v>
      </c>
      <c r="AP35" s="312">
        <v>17418</v>
      </c>
      <c r="AQ35" s="313">
        <v>18604</v>
      </c>
      <c r="AR35" s="314">
        <v>-6.4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70020</v>
      </c>
      <c r="AP36" s="312">
        <v>1505</v>
      </c>
      <c r="AQ36" s="313">
        <v>2667</v>
      </c>
      <c r="AR36" s="314">
        <v>-43.6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18133</v>
      </c>
      <c r="AP37" s="312">
        <v>390</v>
      </c>
      <c r="AQ37" s="313">
        <v>441</v>
      </c>
      <c r="AR37" s="314">
        <v>-11.6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500</v>
      </c>
      <c r="AP38" s="315" t="s">
        <v>500</v>
      </c>
      <c r="AQ38" s="316">
        <v>6</v>
      </c>
      <c r="AR38" s="304" t="s">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-151941</v>
      </c>
      <c r="AP39" s="312">
        <v>-3266</v>
      </c>
      <c r="AQ39" s="313">
        <v>-4261</v>
      </c>
      <c r="AR39" s="314">
        <v>-23.4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-2296439</v>
      </c>
      <c r="AP40" s="312">
        <v>-49361</v>
      </c>
      <c r="AQ40" s="313">
        <v>-49695</v>
      </c>
      <c r="AR40" s="314">
        <v>-0.7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968209</v>
      </c>
      <c r="AP41" s="312">
        <v>20811</v>
      </c>
      <c r="AQ41" s="313">
        <v>23786</v>
      </c>
      <c r="AR41" s="314">
        <v>-12.5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3566838</v>
      </c>
      <c r="AN51" s="334">
        <v>71701</v>
      </c>
      <c r="AO51" s="335">
        <v>-2.6</v>
      </c>
      <c r="AP51" s="336">
        <v>62383</v>
      </c>
      <c r="AQ51" s="337">
        <v>14.1</v>
      </c>
      <c r="AR51" s="338">
        <v>-16.7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2000993</v>
      </c>
      <c r="AN52" s="342">
        <v>40224</v>
      </c>
      <c r="AO52" s="343">
        <v>1.2</v>
      </c>
      <c r="AP52" s="344">
        <v>35325</v>
      </c>
      <c r="AQ52" s="345">
        <v>7.6</v>
      </c>
      <c r="AR52" s="346">
        <v>-6.4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3952968</v>
      </c>
      <c r="AN53" s="334">
        <v>80828</v>
      </c>
      <c r="AO53" s="335">
        <v>12.7</v>
      </c>
      <c r="AP53" s="336">
        <v>76347</v>
      </c>
      <c r="AQ53" s="337">
        <v>22.4</v>
      </c>
      <c r="AR53" s="338">
        <v>-9.6999999999999993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2937547</v>
      </c>
      <c r="AN54" s="342">
        <v>60065</v>
      </c>
      <c r="AO54" s="343">
        <v>49.3</v>
      </c>
      <c r="AP54" s="344">
        <v>41762</v>
      </c>
      <c r="AQ54" s="345">
        <v>18.2</v>
      </c>
      <c r="AR54" s="346">
        <v>31.1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2202717</v>
      </c>
      <c r="AN55" s="334">
        <v>45803</v>
      </c>
      <c r="AO55" s="335">
        <v>-43.3</v>
      </c>
      <c r="AP55" s="336">
        <v>69604</v>
      </c>
      <c r="AQ55" s="337">
        <v>-8.8000000000000007</v>
      </c>
      <c r="AR55" s="338">
        <v>-34.5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1362041</v>
      </c>
      <c r="AN56" s="342">
        <v>28322</v>
      </c>
      <c r="AO56" s="343">
        <v>-52.8</v>
      </c>
      <c r="AP56" s="344">
        <v>36247</v>
      </c>
      <c r="AQ56" s="345">
        <v>-13.2</v>
      </c>
      <c r="AR56" s="346">
        <v>-39.6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1957122</v>
      </c>
      <c r="AN57" s="334">
        <v>41400</v>
      </c>
      <c r="AO57" s="335">
        <v>-9.6</v>
      </c>
      <c r="AP57" s="336">
        <v>68410</v>
      </c>
      <c r="AQ57" s="337">
        <v>-1.7</v>
      </c>
      <c r="AR57" s="338">
        <v>-7.9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990936</v>
      </c>
      <c r="AN58" s="342">
        <v>20962</v>
      </c>
      <c r="AO58" s="343">
        <v>-26</v>
      </c>
      <c r="AP58" s="344">
        <v>35086</v>
      </c>
      <c r="AQ58" s="345">
        <v>-3.2</v>
      </c>
      <c r="AR58" s="346">
        <v>-22.8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2141310</v>
      </c>
      <c r="AN59" s="334">
        <v>46027</v>
      </c>
      <c r="AO59" s="335">
        <v>11.2</v>
      </c>
      <c r="AP59" s="336">
        <v>73019</v>
      </c>
      <c r="AQ59" s="337">
        <v>6.7</v>
      </c>
      <c r="AR59" s="338">
        <v>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1335302</v>
      </c>
      <c r="AN60" s="342">
        <v>28702</v>
      </c>
      <c r="AO60" s="343">
        <v>36.9</v>
      </c>
      <c r="AP60" s="344">
        <v>39427</v>
      </c>
      <c r="AQ60" s="345">
        <v>12.4</v>
      </c>
      <c r="AR60" s="346">
        <v>24.5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2764191</v>
      </c>
      <c r="AN61" s="349">
        <v>57152</v>
      </c>
      <c r="AO61" s="350">
        <v>-6.3</v>
      </c>
      <c r="AP61" s="351">
        <v>69953</v>
      </c>
      <c r="AQ61" s="352">
        <v>6.5</v>
      </c>
      <c r="AR61" s="338">
        <v>-12.8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1725364</v>
      </c>
      <c r="AN62" s="342">
        <v>35655</v>
      </c>
      <c r="AO62" s="343">
        <v>1.7</v>
      </c>
      <c r="AP62" s="344">
        <v>37569</v>
      </c>
      <c r="AQ62" s="345">
        <v>4.4000000000000004</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hKAg04IskY8DKNtz9zQugIE/q9DKFJTmFfnhzBUKfR0R9qS0qzYBaiwFpRJOpMXG1DWU/AH6Ocy/iMzM3u1NQ==" saltValue="BLaa6sV0KrtxMKa8z+16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NjsjzwCF/GBcjfg94EMHNj6npTWHvRO7ns8Y86++luBJC+xpi1hk4i2ta93eYt8WISIx+kvtpZq/8o9rK4w6Ew==" saltValue="rneorDU2vvMHJ6kG0Wii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Z6rUyhOAXVBbQesNyvkf3ezPgsXodQgjEjfad038ZgcfaFh0Io2qilIRxgrv1CuMT5s/+nqFClG1c1Z9xgDgSw==" saltValue="e3xYgsofyz6ja1W/E6KR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19.5</v>
      </c>
      <c r="G47" s="12">
        <v>21.41</v>
      </c>
      <c r="H47" s="12">
        <v>25.94</v>
      </c>
      <c r="I47" s="12">
        <v>30.5</v>
      </c>
      <c r="J47" s="13">
        <v>32.71</v>
      </c>
    </row>
    <row r="48" spans="2:10" ht="57.75" customHeight="1" x14ac:dyDescent="0.15">
      <c r="B48" s="14"/>
      <c r="C48" s="1141" t="s">
        <v>4</v>
      </c>
      <c r="D48" s="1141"/>
      <c r="E48" s="1142"/>
      <c r="F48" s="15">
        <v>5.37</v>
      </c>
      <c r="G48" s="16">
        <v>6.01</v>
      </c>
      <c r="H48" s="16">
        <v>6.66</v>
      </c>
      <c r="I48" s="16">
        <v>7.45</v>
      </c>
      <c r="J48" s="17">
        <v>5.77</v>
      </c>
    </row>
    <row r="49" spans="2:10" ht="57.75" customHeight="1" thickBot="1" x14ac:dyDescent="0.2">
      <c r="B49" s="18"/>
      <c r="C49" s="1143" t="s">
        <v>5</v>
      </c>
      <c r="D49" s="1143"/>
      <c r="E49" s="1144"/>
      <c r="F49" s="19">
        <v>1.46</v>
      </c>
      <c r="G49" s="20">
        <v>3.42</v>
      </c>
      <c r="H49" s="20">
        <v>6.13</v>
      </c>
      <c r="I49" s="20">
        <v>3.98</v>
      </c>
      <c r="J49" s="21">
        <v>0.63</v>
      </c>
    </row>
    <row r="50" spans="2:10" x14ac:dyDescent="0.15"/>
  </sheetData>
  <sheetProtection algorithmName="SHA-512" hashValue="fgwYeXyEPWbqIb0eJvjX8HJhpmRek3MQauJ2JRHKJ3zSJQDaK8ieh8UUaWiisDsLYg1020OraMj1R5di494BZw==" saltValue="fVdBHtduIOLblCC9XLlI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13.88</v>
      </c>
      <c r="G34" s="33">
        <v>11.68</v>
      </c>
      <c r="H34" s="33">
        <v>12.07</v>
      </c>
      <c r="I34" s="33">
        <v>12.99</v>
      </c>
      <c r="J34" s="34">
        <v>15.06</v>
      </c>
      <c r="K34" s="22"/>
      <c r="L34" s="22"/>
      <c r="M34" s="22"/>
      <c r="N34" s="22"/>
      <c r="O34" s="22"/>
      <c r="P34" s="22"/>
    </row>
    <row r="35" spans="1:16" ht="39" customHeight="1" x14ac:dyDescent="0.15">
      <c r="A35" s="22"/>
      <c r="B35" s="35"/>
      <c r="C35" s="1145" t="s">
        <v>530</v>
      </c>
      <c r="D35" s="1146"/>
      <c r="E35" s="1147"/>
      <c r="F35" s="36">
        <v>5.36</v>
      </c>
      <c r="G35" s="37">
        <v>6</v>
      </c>
      <c r="H35" s="37">
        <v>6.66</v>
      </c>
      <c r="I35" s="37">
        <v>7.44</v>
      </c>
      <c r="J35" s="38">
        <v>5.76</v>
      </c>
      <c r="K35" s="22"/>
      <c r="L35" s="22"/>
      <c r="M35" s="22"/>
      <c r="N35" s="22"/>
      <c r="O35" s="22"/>
      <c r="P35" s="22"/>
    </row>
    <row r="36" spans="1:16" ht="39" customHeight="1" x14ac:dyDescent="0.15">
      <c r="A36" s="22"/>
      <c r="B36" s="35"/>
      <c r="C36" s="1145" t="s">
        <v>531</v>
      </c>
      <c r="D36" s="1146"/>
      <c r="E36" s="1147"/>
      <c r="F36" s="36">
        <v>0.53</v>
      </c>
      <c r="G36" s="37">
        <v>1.1399999999999999</v>
      </c>
      <c r="H36" s="37">
        <v>0.8</v>
      </c>
      <c r="I36" s="37">
        <v>1.51</v>
      </c>
      <c r="J36" s="38">
        <v>1.49</v>
      </c>
      <c r="K36" s="22"/>
      <c r="L36" s="22"/>
      <c r="M36" s="22"/>
      <c r="N36" s="22"/>
      <c r="O36" s="22"/>
      <c r="P36" s="22"/>
    </row>
    <row r="37" spans="1:16" ht="39" customHeight="1" x14ac:dyDescent="0.15">
      <c r="A37" s="22"/>
      <c r="B37" s="35"/>
      <c r="C37" s="1145" t="s">
        <v>532</v>
      </c>
      <c r="D37" s="1146"/>
      <c r="E37" s="1147"/>
      <c r="F37" s="36">
        <v>0.87</v>
      </c>
      <c r="G37" s="37">
        <v>0.53</v>
      </c>
      <c r="H37" s="37">
        <v>0.39</v>
      </c>
      <c r="I37" s="37">
        <v>0.71</v>
      </c>
      <c r="J37" s="38">
        <v>0.57999999999999996</v>
      </c>
      <c r="K37" s="22"/>
      <c r="L37" s="22"/>
      <c r="M37" s="22"/>
      <c r="N37" s="22"/>
      <c r="O37" s="22"/>
      <c r="P37" s="22"/>
    </row>
    <row r="38" spans="1:16" ht="39" customHeight="1" x14ac:dyDescent="0.15">
      <c r="A38" s="22"/>
      <c r="B38" s="35"/>
      <c r="C38" s="1145" t="s">
        <v>533</v>
      </c>
      <c r="D38" s="1146"/>
      <c r="E38" s="1147"/>
      <c r="F38" s="36">
        <v>0.09</v>
      </c>
      <c r="G38" s="37">
        <v>0.1</v>
      </c>
      <c r="H38" s="37">
        <v>0.09</v>
      </c>
      <c r="I38" s="37">
        <v>0.1</v>
      </c>
      <c r="J38" s="38">
        <v>0.11</v>
      </c>
      <c r="K38" s="22"/>
      <c r="L38" s="22"/>
      <c r="M38" s="22"/>
      <c r="N38" s="22"/>
      <c r="O38" s="22"/>
      <c r="P38" s="22"/>
    </row>
    <row r="39" spans="1:16" ht="39" customHeight="1" x14ac:dyDescent="0.15">
      <c r="A39" s="22"/>
      <c r="B39" s="35"/>
      <c r="C39" s="1145" t="s">
        <v>534</v>
      </c>
      <c r="D39" s="1146"/>
      <c r="E39" s="1147"/>
      <c r="F39" s="36" t="s">
        <v>500</v>
      </c>
      <c r="G39" s="37">
        <v>0.23</v>
      </c>
      <c r="H39" s="37">
        <v>0.19</v>
      </c>
      <c r="I39" s="37">
        <v>0.09</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500</v>
      </c>
      <c r="G42" s="37" t="s">
        <v>500</v>
      </c>
      <c r="H42" s="37" t="s">
        <v>500</v>
      </c>
      <c r="I42" s="37" t="s">
        <v>500</v>
      </c>
      <c r="J42" s="38" t="s">
        <v>500</v>
      </c>
      <c r="K42" s="22"/>
      <c r="L42" s="22"/>
      <c r="M42" s="22"/>
      <c r="N42" s="22"/>
      <c r="O42" s="22"/>
      <c r="P42" s="22"/>
    </row>
    <row r="43" spans="1:16" ht="39" customHeight="1" thickBot="1" x14ac:dyDescent="0.2">
      <c r="A43" s="22"/>
      <c r="B43" s="40"/>
      <c r="C43" s="1148" t="s">
        <v>536</v>
      </c>
      <c r="D43" s="1149"/>
      <c r="E43" s="1150"/>
      <c r="F43" s="41">
        <v>0.43</v>
      </c>
      <c r="G43" s="42" t="s">
        <v>500</v>
      </c>
      <c r="H43" s="42" t="s">
        <v>500</v>
      </c>
      <c r="I43" s="42" t="s">
        <v>500</v>
      </c>
      <c r="J43" s="43" t="s">
        <v>500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0kt9txVxf8LWeOKfNrHVjNtw0szG22cf6jyV6KLwikPXjd1D58NdNx9/B0dMAMgCU4Hsb0rOZYqA3prJ7q5ag==" saltValue="+Iuv/yq14iE+6+70/YsV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2474</v>
      </c>
      <c r="L45" s="60">
        <v>2520</v>
      </c>
      <c r="M45" s="60">
        <v>2520</v>
      </c>
      <c r="N45" s="60">
        <v>2503</v>
      </c>
      <c r="O45" s="61">
        <v>2518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500</v>
      </c>
      <c r="L46" s="64" t="s">
        <v>500</v>
      </c>
      <c r="M46" s="64" t="s">
        <v>500</v>
      </c>
      <c r="N46" s="64" t="s">
        <v>500</v>
      </c>
      <c r="O46" s="65" t="s">
        <v>500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500</v>
      </c>
      <c r="L47" s="64" t="s">
        <v>500</v>
      </c>
      <c r="M47" s="64" t="s">
        <v>500</v>
      </c>
      <c r="N47" s="64" t="s">
        <v>500</v>
      </c>
      <c r="O47" s="65" t="s">
        <v>500</v>
      </c>
      <c r="P47" s="48"/>
      <c r="Q47" s="48"/>
      <c r="R47" s="48"/>
      <c r="S47" s="48"/>
      <c r="T47" s="48"/>
      <c r="U47" s="48"/>
    </row>
    <row r="48" spans="1:21" ht="30.75" customHeight="1" x14ac:dyDescent="0.15">
      <c r="A48" s="48"/>
      <c r="B48" s="1155"/>
      <c r="C48" s="1156"/>
      <c r="D48" s="62"/>
      <c r="E48" s="1161" t="s">
        <v>13</v>
      </c>
      <c r="F48" s="1161"/>
      <c r="G48" s="1161"/>
      <c r="H48" s="1161"/>
      <c r="I48" s="1161"/>
      <c r="J48" s="1162"/>
      <c r="K48" s="63">
        <v>874</v>
      </c>
      <c r="L48" s="64">
        <v>697</v>
      </c>
      <c r="M48" s="64">
        <v>649</v>
      </c>
      <c r="N48" s="64">
        <v>629</v>
      </c>
      <c r="O48" s="65">
        <v>810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119</v>
      </c>
      <c r="L49" s="64">
        <v>111</v>
      </c>
      <c r="M49" s="64">
        <v>115</v>
      </c>
      <c r="N49" s="64">
        <v>87</v>
      </c>
      <c r="O49" s="65">
        <v>70</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115</v>
      </c>
      <c r="L50" s="64">
        <v>52</v>
      </c>
      <c r="M50" s="64">
        <v>39</v>
      </c>
      <c r="N50" s="64">
        <v>31</v>
      </c>
      <c r="O50" s="65">
        <v>18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500</v>
      </c>
      <c r="L51" s="64" t="s">
        <v>500</v>
      </c>
      <c r="M51" s="64" t="s">
        <v>500</v>
      </c>
      <c r="N51" s="64" t="s">
        <v>500</v>
      </c>
      <c r="O51" s="65" t="s">
        <v>500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2449</v>
      </c>
      <c r="L52" s="64">
        <v>2478</v>
      </c>
      <c r="M52" s="64">
        <v>2525</v>
      </c>
      <c r="N52" s="64">
        <v>2476</v>
      </c>
      <c r="O52" s="65">
        <v>2448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1133</v>
      </c>
      <c r="L53" s="69">
        <v>902</v>
      </c>
      <c r="M53" s="69">
        <v>798</v>
      </c>
      <c r="N53" s="69">
        <v>774</v>
      </c>
      <c r="O53" s="70">
        <v>968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9yxPGvKw4fAnDMgoBW0pdWR6vEW4KOtQuTIHvBK0nOzJhLteki5yGFR8Wz9PZdtf2WiPJURC5bR5i0g4yViVw==" saltValue="OAvcCgC2PhI6dvdpcTGL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28629</v>
      </c>
      <c r="J41" s="356">
        <v>28714</v>
      </c>
      <c r="K41" s="356">
        <v>27600</v>
      </c>
      <c r="L41" s="356">
        <v>26281</v>
      </c>
      <c r="M41" s="357">
        <v>25703</v>
      </c>
    </row>
    <row r="42" spans="2:13" ht="27.75" customHeight="1" x14ac:dyDescent="0.15">
      <c r="B42" s="1186"/>
      <c r="C42" s="1187"/>
      <c r="D42" s="106"/>
      <c r="E42" s="1192" t="s">
        <v>32</v>
      </c>
      <c r="F42" s="1192"/>
      <c r="G42" s="1192"/>
      <c r="H42" s="1193"/>
      <c r="I42" s="358">
        <v>163</v>
      </c>
      <c r="J42" s="359">
        <v>114</v>
      </c>
      <c r="K42" s="359">
        <v>76</v>
      </c>
      <c r="L42" s="359">
        <v>46</v>
      </c>
      <c r="M42" s="360">
        <v>29</v>
      </c>
    </row>
    <row r="43" spans="2:13" ht="27.75" customHeight="1" x14ac:dyDescent="0.15">
      <c r="B43" s="1186"/>
      <c r="C43" s="1187"/>
      <c r="D43" s="106"/>
      <c r="E43" s="1192" t="s">
        <v>33</v>
      </c>
      <c r="F43" s="1192"/>
      <c r="G43" s="1192"/>
      <c r="H43" s="1193"/>
      <c r="I43" s="358">
        <v>13532</v>
      </c>
      <c r="J43" s="359">
        <v>12367</v>
      </c>
      <c r="K43" s="359">
        <v>10465</v>
      </c>
      <c r="L43" s="359">
        <v>8407</v>
      </c>
      <c r="M43" s="360">
        <v>8519</v>
      </c>
    </row>
    <row r="44" spans="2:13" ht="27.75" customHeight="1" x14ac:dyDescent="0.15">
      <c r="B44" s="1186"/>
      <c r="C44" s="1187"/>
      <c r="D44" s="106"/>
      <c r="E44" s="1192" t="s">
        <v>34</v>
      </c>
      <c r="F44" s="1192"/>
      <c r="G44" s="1192"/>
      <c r="H44" s="1193"/>
      <c r="I44" s="358">
        <v>782</v>
      </c>
      <c r="J44" s="359">
        <v>744</v>
      </c>
      <c r="K44" s="359">
        <v>656</v>
      </c>
      <c r="L44" s="359">
        <v>809</v>
      </c>
      <c r="M44" s="360">
        <v>1977</v>
      </c>
    </row>
    <row r="45" spans="2:13" ht="27.75" customHeight="1" x14ac:dyDescent="0.15">
      <c r="B45" s="1186"/>
      <c r="C45" s="1187"/>
      <c r="D45" s="106"/>
      <c r="E45" s="1192" t="s">
        <v>35</v>
      </c>
      <c r="F45" s="1192"/>
      <c r="G45" s="1192"/>
      <c r="H45" s="1193"/>
      <c r="I45" s="358">
        <v>3320</v>
      </c>
      <c r="J45" s="359">
        <v>3088</v>
      </c>
      <c r="K45" s="359">
        <v>3075</v>
      </c>
      <c r="L45" s="359">
        <v>3154</v>
      </c>
      <c r="M45" s="360">
        <v>3295</v>
      </c>
    </row>
    <row r="46" spans="2:13" ht="27.75" customHeight="1" x14ac:dyDescent="0.15">
      <c r="B46" s="1186"/>
      <c r="C46" s="1187"/>
      <c r="D46" s="107"/>
      <c r="E46" s="1192" t="s">
        <v>36</v>
      </c>
      <c r="F46" s="1192"/>
      <c r="G46" s="1192"/>
      <c r="H46" s="1193"/>
      <c r="I46" s="358" t="s">
        <v>500</v>
      </c>
      <c r="J46" s="359" t="s">
        <v>500</v>
      </c>
      <c r="K46" s="359" t="s">
        <v>500</v>
      </c>
      <c r="L46" s="359" t="s">
        <v>500</v>
      </c>
      <c r="M46" s="360" t="s">
        <v>500</v>
      </c>
    </row>
    <row r="47" spans="2:13" ht="27.75" customHeight="1" x14ac:dyDescent="0.15">
      <c r="B47" s="1186"/>
      <c r="C47" s="1187"/>
      <c r="D47" s="108"/>
      <c r="E47" s="1194" t="s">
        <v>37</v>
      </c>
      <c r="F47" s="1195"/>
      <c r="G47" s="1195"/>
      <c r="H47" s="1196"/>
      <c r="I47" s="358" t="s">
        <v>500</v>
      </c>
      <c r="J47" s="359" t="s">
        <v>500</v>
      </c>
      <c r="K47" s="359" t="s">
        <v>500</v>
      </c>
      <c r="L47" s="359" t="s">
        <v>500</v>
      </c>
      <c r="M47" s="360" t="s">
        <v>500</v>
      </c>
    </row>
    <row r="48" spans="2:13" ht="27.75" customHeight="1" x14ac:dyDescent="0.15">
      <c r="B48" s="1186"/>
      <c r="C48" s="1187"/>
      <c r="D48" s="106"/>
      <c r="E48" s="1192" t="s">
        <v>38</v>
      </c>
      <c r="F48" s="1192"/>
      <c r="G48" s="1192"/>
      <c r="H48" s="1193"/>
      <c r="I48" s="358" t="s">
        <v>500</v>
      </c>
      <c r="J48" s="359" t="s">
        <v>500</v>
      </c>
      <c r="K48" s="359" t="s">
        <v>500</v>
      </c>
      <c r="L48" s="359" t="s">
        <v>500</v>
      </c>
      <c r="M48" s="360" t="s">
        <v>500</v>
      </c>
    </row>
    <row r="49" spans="2:13" ht="27.75" customHeight="1" x14ac:dyDescent="0.15">
      <c r="B49" s="1188"/>
      <c r="C49" s="1189"/>
      <c r="D49" s="106"/>
      <c r="E49" s="1192" t="s">
        <v>39</v>
      </c>
      <c r="F49" s="1192"/>
      <c r="G49" s="1192"/>
      <c r="H49" s="1193"/>
      <c r="I49" s="358" t="s">
        <v>500</v>
      </c>
      <c r="J49" s="359" t="s">
        <v>500</v>
      </c>
      <c r="K49" s="359" t="s">
        <v>500</v>
      </c>
      <c r="L49" s="359" t="s">
        <v>500</v>
      </c>
      <c r="M49" s="360" t="s">
        <v>500</v>
      </c>
    </row>
    <row r="50" spans="2:13" ht="27.75" customHeight="1" x14ac:dyDescent="0.15">
      <c r="B50" s="1197" t="s">
        <v>40</v>
      </c>
      <c r="C50" s="1198"/>
      <c r="D50" s="109"/>
      <c r="E50" s="1192" t="s">
        <v>41</v>
      </c>
      <c r="F50" s="1192"/>
      <c r="G50" s="1192"/>
      <c r="H50" s="1193"/>
      <c r="I50" s="358">
        <v>4376</v>
      </c>
      <c r="J50" s="359">
        <v>4953</v>
      </c>
      <c r="K50" s="359">
        <v>6061</v>
      </c>
      <c r="L50" s="359">
        <v>6683</v>
      </c>
      <c r="M50" s="360">
        <v>7235</v>
      </c>
    </row>
    <row r="51" spans="2:13" ht="27.75" customHeight="1" x14ac:dyDescent="0.15">
      <c r="B51" s="1186"/>
      <c r="C51" s="1187"/>
      <c r="D51" s="106"/>
      <c r="E51" s="1192" t="s">
        <v>42</v>
      </c>
      <c r="F51" s="1192"/>
      <c r="G51" s="1192"/>
      <c r="H51" s="1193"/>
      <c r="I51" s="358">
        <v>1835</v>
      </c>
      <c r="J51" s="359">
        <v>2962</v>
      </c>
      <c r="K51" s="359">
        <v>2799</v>
      </c>
      <c r="L51" s="359">
        <v>2481</v>
      </c>
      <c r="M51" s="360">
        <v>1962</v>
      </c>
    </row>
    <row r="52" spans="2:13" ht="27.75" customHeight="1" x14ac:dyDescent="0.15">
      <c r="B52" s="1188"/>
      <c r="C52" s="1189"/>
      <c r="D52" s="106"/>
      <c r="E52" s="1192" t="s">
        <v>43</v>
      </c>
      <c r="F52" s="1192"/>
      <c r="G52" s="1192"/>
      <c r="H52" s="1193"/>
      <c r="I52" s="358">
        <v>29142</v>
      </c>
      <c r="J52" s="359">
        <v>27847</v>
      </c>
      <c r="K52" s="359">
        <v>26538</v>
      </c>
      <c r="L52" s="359">
        <v>25280</v>
      </c>
      <c r="M52" s="360">
        <v>24900</v>
      </c>
    </row>
    <row r="53" spans="2:13" ht="27.75" customHeight="1" thickBot="1" x14ac:dyDescent="0.2">
      <c r="B53" s="1199" t="s">
        <v>19</v>
      </c>
      <c r="C53" s="1200"/>
      <c r="D53" s="110"/>
      <c r="E53" s="1201" t="s">
        <v>44</v>
      </c>
      <c r="F53" s="1201"/>
      <c r="G53" s="1201"/>
      <c r="H53" s="1202"/>
      <c r="I53" s="361">
        <v>11072</v>
      </c>
      <c r="J53" s="362">
        <v>9265</v>
      </c>
      <c r="K53" s="362">
        <v>6473</v>
      </c>
      <c r="L53" s="362">
        <v>4253</v>
      </c>
      <c r="M53" s="363">
        <v>5424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SU5APuYYc2ey/IBVCbZi8Ar1f7b3jGtnAiLiH8s7yKVPisUolzLRXYN97MN/89shZGZfK4hjHnMYZVYe4o7cQ==" saltValue="mAO+zrGSkLyxakjYyYSm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3768</v>
      </c>
      <c r="G55" s="122">
        <v>4253</v>
      </c>
      <c r="H55" s="123">
        <v>4573</v>
      </c>
    </row>
    <row r="56" spans="2:8" ht="52.5" customHeight="1" x14ac:dyDescent="0.15">
      <c r="B56" s="124"/>
      <c r="C56" s="1213" t="s">
        <v>47</v>
      </c>
      <c r="D56" s="1213"/>
      <c r="E56" s="1214"/>
      <c r="F56" s="125">
        <v>441</v>
      </c>
      <c r="G56" s="125">
        <v>441</v>
      </c>
      <c r="H56" s="126">
        <v>500</v>
      </c>
    </row>
    <row r="57" spans="2:8" ht="53.25" customHeight="1" x14ac:dyDescent="0.15">
      <c r="B57" s="124"/>
      <c r="C57" s="1215" t="s">
        <v>48</v>
      </c>
      <c r="D57" s="1215"/>
      <c r="E57" s="1216"/>
      <c r="F57" s="127">
        <v>803</v>
      </c>
      <c r="G57" s="127">
        <v>801</v>
      </c>
      <c r="H57" s="128">
        <v>802</v>
      </c>
    </row>
    <row r="58" spans="2:8" ht="45.75" customHeight="1" x14ac:dyDescent="0.15">
      <c r="B58" s="129"/>
      <c r="C58" s="1203" t="s">
        <v>552</v>
      </c>
      <c r="D58" s="1204"/>
      <c r="E58" s="1205"/>
      <c r="F58" s="130">
        <v>460</v>
      </c>
      <c r="G58" s="130">
        <v>459</v>
      </c>
      <c r="H58" s="131">
        <v>459</v>
      </c>
    </row>
    <row r="59" spans="2:8" ht="45.75" customHeight="1" x14ac:dyDescent="0.15">
      <c r="B59" s="129"/>
      <c r="C59" s="1203" t="s">
        <v>553</v>
      </c>
      <c r="D59" s="1204"/>
      <c r="E59" s="1205"/>
      <c r="F59" s="130">
        <v>131</v>
      </c>
      <c r="G59" s="130">
        <v>131</v>
      </c>
      <c r="H59" s="131">
        <v>131</v>
      </c>
    </row>
    <row r="60" spans="2:8" ht="45.75" customHeight="1" x14ac:dyDescent="0.15">
      <c r="B60" s="129"/>
      <c r="C60" s="1203" t="s">
        <v>554</v>
      </c>
      <c r="D60" s="1204"/>
      <c r="E60" s="1205"/>
      <c r="F60" s="130">
        <v>106</v>
      </c>
      <c r="G60" s="130">
        <v>106</v>
      </c>
      <c r="H60" s="131">
        <v>106</v>
      </c>
    </row>
    <row r="61" spans="2:8" ht="45.75" customHeight="1" x14ac:dyDescent="0.15">
      <c r="B61" s="129"/>
      <c r="C61" s="1203" t="s">
        <v>555</v>
      </c>
      <c r="D61" s="1204"/>
      <c r="E61" s="1205"/>
      <c r="F61" s="130">
        <v>74</v>
      </c>
      <c r="G61" s="130">
        <v>74</v>
      </c>
      <c r="H61" s="131">
        <v>74</v>
      </c>
    </row>
    <row r="62" spans="2:8" ht="45.75" customHeight="1" thickBot="1" x14ac:dyDescent="0.2">
      <c r="B62" s="132"/>
      <c r="C62" s="1206" t="s">
        <v>556</v>
      </c>
      <c r="D62" s="1207"/>
      <c r="E62" s="1208"/>
      <c r="F62" s="133">
        <v>22</v>
      </c>
      <c r="G62" s="133">
        <v>23</v>
      </c>
      <c r="H62" s="134">
        <v>23</v>
      </c>
    </row>
    <row r="63" spans="2:8" ht="52.5" customHeight="1" thickBot="1" x14ac:dyDescent="0.2">
      <c r="B63" s="135"/>
      <c r="C63" s="1209" t="s">
        <v>49</v>
      </c>
      <c r="D63" s="1209"/>
      <c r="E63" s="1210"/>
      <c r="F63" s="136">
        <v>5011</v>
      </c>
      <c r="G63" s="136">
        <v>5495</v>
      </c>
      <c r="H63" s="137">
        <v>5876</v>
      </c>
    </row>
    <row r="64" spans="2:8" x14ac:dyDescent="0.15"/>
  </sheetData>
  <sheetProtection algorithmName="SHA-512" hashValue="+BOgKM1ot2uc2dE5+8zrcCgcWVeHsoWHghouI9FAQO+qphsj0NludvWSfLtXiJyKwkdkdZQLXHB6++mHXDthBQ==" saltValue="sa2bRVHmrdezeW+LDwMC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71701</v>
      </c>
      <c r="E3" s="156"/>
      <c r="F3" s="157">
        <v>62383</v>
      </c>
      <c r="G3" s="158"/>
      <c r="H3" s="159"/>
    </row>
    <row r="4" spans="1:8" x14ac:dyDescent="0.15">
      <c r="A4" s="160"/>
      <c r="B4" s="161"/>
      <c r="C4" s="162"/>
      <c r="D4" s="163">
        <v>40224</v>
      </c>
      <c r="E4" s="164"/>
      <c r="F4" s="165">
        <v>35325</v>
      </c>
      <c r="G4" s="166"/>
      <c r="H4" s="167"/>
    </row>
    <row r="5" spans="1:8" x14ac:dyDescent="0.15">
      <c r="A5" s="148" t="s">
        <v>518</v>
      </c>
      <c r="B5" s="153"/>
      <c r="C5" s="154"/>
      <c r="D5" s="155">
        <v>80828</v>
      </c>
      <c r="E5" s="156"/>
      <c r="F5" s="157">
        <v>76347</v>
      </c>
      <c r="G5" s="158"/>
      <c r="H5" s="159"/>
    </row>
    <row r="6" spans="1:8" x14ac:dyDescent="0.15">
      <c r="A6" s="160"/>
      <c r="B6" s="161"/>
      <c r="C6" s="162"/>
      <c r="D6" s="163">
        <v>60065</v>
      </c>
      <c r="E6" s="164"/>
      <c r="F6" s="165">
        <v>41762</v>
      </c>
      <c r="G6" s="166"/>
      <c r="H6" s="167"/>
    </row>
    <row r="7" spans="1:8" x14ac:dyDescent="0.15">
      <c r="A7" s="148" t="s">
        <v>519</v>
      </c>
      <c r="B7" s="153"/>
      <c r="C7" s="154"/>
      <c r="D7" s="155">
        <v>45803</v>
      </c>
      <c r="E7" s="156"/>
      <c r="F7" s="157">
        <v>69604</v>
      </c>
      <c r="G7" s="158"/>
      <c r="H7" s="159"/>
    </row>
    <row r="8" spans="1:8" x14ac:dyDescent="0.15">
      <c r="A8" s="160"/>
      <c r="B8" s="161"/>
      <c r="C8" s="162"/>
      <c r="D8" s="163">
        <v>28322</v>
      </c>
      <c r="E8" s="164"/>
      <c r="F8" s="165">
        <v>36247</v>
      </c>
      <c r="G8" s="166"/>
      <c r="H8" s="167"/>
    </row>
    <row r="9" spans="1:8" x14ac:dyDescent="0.15">
      <c r="A9" s="148" t="s">
        <v>520</v>
      </c>
      <c r="B9" s="153"/>
      <c r="C9" s="154"/>
      <c r="D9" s="155">
        <v>41400</v>
      </c>
      <c r="E9" s="156"/>
      <c r="F9" s="157">
        <v>68410</v>
      </c>
      <c r="G9" s="158"/>
      <c r="H9" s="159"/>
    </row>
    <row r="10" spans="1:8" x14ac:dyDescent="0.15">
      <c r="A10" s="160"/>
      <c r="B10" s="161"/>
      <c r="C10" s="162"/>
      <c r="D10" s="163">
        <v>20962</v>
      </c>
      <c r="E10" s="164"/>
      <c r="F10" s="165">
        <v>35086</v>
      </c>
      <c r="G10" s="166"/>
      <c r="H10" s="167"/>
    </row>
    <row r="11" spans="1:8" x14ac:dyDescent="0.15">
      <c r="A11" s="148" t="s">
        <v>521</v>
      </c>
      <c r="B11" s="153"/>
      <c r="C11" s="154"/>
      <c r="D11" s="155">
        <v>46027</v>
      </c>
      <c r="E11" s="156"/>
      <c r="F11" s="157">
        <v>73019</v>
      </c>
      <c r="G11" s="158"/>
      <c r="H11" s="159"/>
    </row>
    <row r="12" spans="1:8" x14ac:dyDescent="0.15">
      <c r="A12" s="160"/>
      <c r="B12" s="161"/>
      <c r="C12" s="168"/>
      <c r="D12" s="163">
        <v>28702</v>
      </c>
      <c r="E12" s="164"/>
      <c r="F12" s="165">
        <v>39427</v>
      </c>
      <c r="G12" s="166"/>
      <c r="H12" s="167"/>
    </row>
    <row r="13" spans="1:8" x14ac:dyDescent="0.15">
      <c r="A13" s="148"/>
      <c r="B13" s="153"/>
      <c r="C13" s="169"/>
      <c r="D13" s="170">
        <v>57152</v>
      </c>
      <c r="E13" s="171"/>
      <c r="F13" s="172">
        <v>69953</v>
      </c>
      <c r="G13" s="173"/>
      <c r="H13" s="159"/>
    </row>
    <row r="14" spans="1:8" x14ac:dyDescent="0.15">
      <c r="A14" s="160"/>
      <c r="B14" s="161"/>
      <c r="C14" s="162"/>
      <c r="D14" s="163">
        <v>35655</v>
      </c>
      <c r="E14" s="164"/>
      <c r="F14" s="165">
        <v>37569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5.37</v>
      </c>
      <c r="C19" s="174">
        <f>ROUND(VALUE(SUBSTITUTE(実質収支比率等に係る経年分析!G$48,"▲","-")),2)</f>
        <v>6.01</v>
      </c>
      <c r="D19" s="174">
        <f>ROUND(VALUE(SUBSTITUTE(実質収支比率等に係る経年分析!H$48,"▲","-")),2)</f>
        <v>6.66</v>
      </c>
      <c r="E19" s="174">
        <f>ROUND(VALUE(SUBSTITUTE(実質収支比率等に係る経年分析!I$48,"▲","-")),2)</f>
        <v>7.45</v>
      </c>
      <c r="F19" s="174">
        <f>ROUND(VALUE(SUBSTITUTE(実質収支比率等に係る経年分析!J$48,"▲","-")),2)</f>
        <v>5.77</v>
      </c>
    </row>
    <row r="20" spans="1:11" x14ac:dyDescent="0.15">
      <c r="A20" s="174" t="s">
        <v>53</v>
      </c>
      <c r="B20" s="174">
        <f>ROUND(VALUE(SUBSTITUTE(実質収支比率等に係る経年分析!F$47,"▲","-")),2)</f>
        <v>19.5</v>
      </c>
      <c r="C20" s="174">
        <f>ROUND(VALUE(SUBSTITUTE(実質収支比率等に係る経年分析!G$47,"▲","-")),2)</f>
        <v>21.41</v>
      </c>
      <c r="D20" s="174">
        <f>ROUND(VALUE(SUBSTITUTE(実質収支比率等に係る経年分析!H$47,"▲","-")),2)</f>
        <v>25.94</v>
      </c>
      <c r="E20" s="174">
        <f>ROUND(VALUE(SUBSTITUTE(実質収支比率等に係る経年分析!I$47,"▲","-")),2)</f>
        <v>30.5</v>
      </c>
      <c r="F20" s="174">
        <f>ROUND(VALUE(SUBSTITUTE(実質収支比率等に係る経年分析!J$47,"▲","-")),2)</f>
        <v>32.71</v>
      </c>
    </row>
    <row r="21" spans="1:11" x14ac:dyDescent="0.15">
      <c r="A21" s="174" t="s">
        <v>54</v>
      </c>
      <c r="B21" s="174">
        <f>IF(ISNUMBER(VALUE(SUBSTITUTE(実質収支比率等に係る経年分析!F$49,"▲","-"))),ROUND(VALUE(SUBSTITUTE(実質収支比率等に係る経年分析!F$49,"▲","-")),2),NA())</f>
        <v>1.46</v>
      </c>
      <c r="C21" s="174">
        <f>IF(ISNUMBER(VALUE(SUBSTITUTE(実質収支比率等に係る経年分析!G$49,"▲","-"))),ROUND(VALUE(SUBSTITUTE(実質収支比率等に係る経年分析!G$49,"▲","-")),2),NA())</f>
        <v>3.42</v>
      </c>
      <c r="D21" s="174">
        <f>IF(ISNUMBER(VALUE(SUBSTITUTE(実質収支比率等に係る経年分析!H$49,"▲","-"))),ROUND(VALUE(SUBSTITUTE(実質収支比率等に係る経年分析!H$49,"▲","-")),2),NA())</f>
        <v>6.13</v>
      </c>
      <c r="E21" s="174">
        <f>IF(ISNUMBER(VALUE(SUBSTITUTE(実質収支比率等に係る経年分析!I$49,"▲","-"))),ROUND(VALUE(SUBSTITUTE(実質収支比率等に係る経年分析!I$49,"▲","-")),2),NA())</f>
        <v>3.98</v>
      </c>
      <c r="F21" s="174">
        <f>IF(ISNUMBER(VALUE(SUBSTITUTE(実質収支比率等に係る経年分析!J$49,"▲","-"))),ROUND(VALUE(SUBSTITUTE(実質収支比率等に係る経年分析!J$49,"▲","-")),2),NA())</f>
        <v>0.63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2449</v>
      </c>
      <c r="E42" s="176"/>
      <c r="F42" s="176"/>
      <c r="G42" s="176">
        <f>'実質公債費比率（分子）の構造'!L$52</f>
        <v>2478</v>
      </c>
      <c r="H42" s="176"/>
      <c r="I42" s="176"/>
      <c r="J42" s="176">
        <f>'実質公債費比率（分子）の構造'!M$52</f>
        <v>2525</v>
      </c>
      <c r="K42" s="176"/>
      <c r="L42" s="176"/>
      <c r="M42" s="176">
        <f>'実質公債費比率（分子）の構造'!N$52</f>
        <v>2476</v>
      </c>
      <c r="N42" s="176"/>
      <c r="O42" s="176"/>
      <c r="P42" s="176">
        <f>'実質公債費比率（分子）の構造'!O$52</f>
        <v>2448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115</v>
      </c>
      <c r="C44" s="176"/>
      <c r="D44" s="176"/>
      <c r="E44" s="176">
        <f>'実質公債費比率（分子）の構造'!L$50</f>
        <v>52</v>
      </c>
      <c r="F44" s="176"/>
      <c r="G44" s="176"/>
      <c r="H44" s="176">
        <f>'実質公債費比率（分子）の構造'!M$50</f>
        <v>39</v>
      </c>
      <c r="I44" s="176"/>
      <c r="J44" s="176"/>
      <c r="K44" s="176">
        <f>'実質公債費比率（分子）の構造'!N$50</f>
        <v>31</v>
      </c>
      <c r="L44" s="176"/>
      <c r="M44" s="176"/>
      <c r="N44" s="176">
        <f>'実質公債費比率（分子）の構造'!O$50</f>
        <v>18</v>
      </c>
      <c r="O44" s="176"/>
      <c r="P44" s="176"/>
    </row>
    <row r="45" spans="1:16" x14ac:dyDescent="0.15">
      <c r="A45" s="176" t="s">
        <v>63</v>
      </c>
      <c r="B45" s="176">
        <f>'実質公債費比率（分子）の構造'!K$49</f>
        <v>119</v>
      </c>
      <c r="C45" s="176"/>
      <c r="D45" s="176"/>
      <c r="E45" s="176">
        <f>'実質公債費比率（分子）の構造'!L$49</f>
        <v>111</v>
      </c>
      <c r="F45" s="176"/>
      <c r="G45" s="176"/>
      <c r="H45" s="176">
        <f>'実質公債費比率（分子）の構造'!M$49</f>
        <v>115</v>
      </c>
      <c r="I45" s="176"/>
      <c r="J45" s="176"/>
      <c r="K45" s="176">
        <f>'実質公債費比率（分子）の構造'!N$49</f>
        <v>87</v>
      </c>
      <c r="L45" s="176"/>
      <c r="M45" s="176"/>
      <c r="N45" s="176">
        <f>'実質公債費比率（分子）の構造'!O$49</f>
        <v>70</v>
      </c>
      <c r="O45" s="176"/>
      <c r="P45" s="176"/>
    </row>
    <row r="46" spans="1:16" x14ac:dyDescent="0.15">
      <c r="A46" s="176" t="s">
        <v>64</v>
      </c>
      <c r="B46" s="176">
        <f>'実質公債費比率（分子）の構造'!K$48</f>
        <v>874</v>
      </c>
      <c r="C46" s="176"/>
      <c r="D46" s="176"/>
      <c r="E46" s="176">
        <f>'実質公債費比率（分子）の構造'!L$48</f>
        <v>697</v>
      </c>
      <c r="F46" s="176"/>
      <c r="G46" s="176"/>
      <c r="H46" s="176">
        <f>'実質公債費比率（分子）の構造'!M$48</f>
        <v>649</v>
      </c>
      <c r="I46" s="176"/>
      <c r="J46" s="176"/>
      <c r="K46" s="176">
        <f>'実質公債費比率（分子）の構造'!N$48</f>
        <v>629</v>
      </c>
      <c r="L46" s="176"/>
      <c r="M46" s="176"/>
      <c r="N46" s="176">
        <f>'実質公債費比率（分子）の構造'!O$48</f>
        <v>810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2474</v>
      </c>
      <c r="C49" s="176"/>
      <c r="D49" s="176"/>
      <c r="E49" s="176">
        <f>'実質公債費比率（分子）の構造'!L$45</f>
        <v>2520</v>
      </c>
      <c r="F49" s="176"/>
      <c r="G49" s="176"/>
      <c r="H49" s="176">
        <f>'実質公債費比率（分子）の構造'!M$45</f>
        <v>2520</v>
      </c>
      <c r="I49" s="176"/>
      <c r="J49" s="176"/>
      <c r="K49" s="176">
        <f>'実質公債費比率（分子）の構造'!N$45</f>
        <v>2503</v>
      </c>
      <c r="L49" s="176"/>
      <c r="M49" s="176"/>
      <c r="N49" s="176">
        <f>'実質公債費比率（分子）の構造'!O$45</f>
        <v>2518</v>
      </c>
      <c r="O49" s="176"/>
      <c r="P49" s="176"/>
    </row>
    <row r="50" spans="1:16" x14ac:dyDescent="0.15">
      <c r="A50" s="176" t="s">
        <v>67</v>
      </c>
      <c r="B50" s="176" t="e">
        <f>NA()</f>
        <v>#N/A</v>
      </c>
      <c r="C50" s="176">
        <f>IF(ISNUMBER('実質公債費比率（分子）の構造'!K$53),'実質公債費比率（分子）の構造'!K$53,NA())</f>
        <v>1133</v>
      </c>
      <c r="D50" s="176" t="e">
        <f>NA()</f>
        <v>#N/A</v>
      </c>
      <c r="E50" s="176" t="e">
        <f>NA()</f>
        <v>#N/A</v>
      </c>
      <c r="F50" s="176">
        <f>IF(ISNUMBER('実質公債費比率（分子）の構造'!L$53),'実質公債費比率（分子）の構造'!L$53,NA())</f>
        <v>902</v>
      </c>
      <c r="G50" s="176" t="e">
        <f>NA()</f>
        <v>#N/A</v>
      </c>
      <c r="H50" s="176" t="e">
        <f>NA()</f>
        <v>#N/A</v>
      </c>
      <c r="I50" s="176">
        <f>IF(ISNUMBER('実質公債費比率（分子）の構造'!M$53),'実質公債費比率（分子）の構造'!M$53,NA())</f>
        <v>798</v>
      </c>
      <c r="J50" s="176" t="e">
        <f>NA()</f>
        <v>#N/A</v>
      </c>
      <c r="K50" s="176" t="e">
        <f>NA()</f>
        <v>#N/A</v>
      </c>
      <c r="L50" s="176">
        <f>IF(ISNUMBER('実質公債費比率（分子）の構造'!N$53),'実質公債費比率（分子）の構造'!N$53,NA())</f>
        <v>774</v>
      </c>
      <c r="M50" s="176" t="e">
        <f>NA()</f>
        <v>#N/A</v>
      </c>
      <c r="N50" s="176" t="e">
        <f>NA()</f>
        <v>#N/A</v>
      </c>
      <c r="O50" s="176">
        <f>IF(ISNUMBER('実質公債費比率（分子）の構造'!O$53),'実質公債費比率（分子）の構造'!O$53,NA())</f>
        <v>968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29142</v>
      </c>
      <c r="E56" s="175"/>
      <c r="F56" s="175"/>
      <c r="G56" s="175">
        <f>'将来負担比率（分子）の構造'!J$52</f>
        <v>27847</v>
      </c>
      <c r="H56" s="175"/>
      <c r="I56" s="175"/>
      <c r="J56" s="175">
        <f>'将来負担比率（分子）の構造'!K$52</f>
        <v>26538</v>
      </c>
      <c r="K56" s="175"/>
      <c r="L56" s="175"/>
      <c r="M56" s="175">
        <f>'将来負担比率（分子）の構造'!L$52</f>
        <v>25280</v>
      </c>
      <c r="N56" s="175"/>
      <c r="O56" s="175"/>
      <c r="P56" s="175">
        <f>'将来負担比率（分子）の構造'!M$52</f>
        <v>24900</v>
      </c>
    </row>
    <row r="57" spans="1:16" x14ac:dyDescent="0.15">
      <c r="A57" s="175" t="s">
        <v>42</v>
      </c>
      <c r="B57" s="175"/>
      <c r="C57" s="175"/>
      <c r="D57" s="175">
        <f>'将来負担比率（分子）の構造'!I$51</f>
        <v>1835</v>
      </c>
      <c r="E57" s="175"/>
      <c r="F57" s="175"/>
      <c r="G57" s="175">
        <f>'将来負担比率（分子）の構造'!J$51</f>
        <v>2962</v>
      </c>
      <c r="H57" s="175"/>
      <c r="I57" s="175"/>
      <c r="J57" s="175">
        <f>'将来負担比率（分子）の構造'!K$51</f>
        <v>2799</v>
      </c>
      <c r="K57" s="175"/>
      <c r="L57" s="175"/>
      <c r="M57" s="175">
        <f>'将来負担比率（分子）の構造'!L$51</f>
        <v>2481</v>
      </c>
      <c r="N57" s="175"/>
      <c r="O57" s="175"/>
      <c r="P57" s="175">
        <f>'将来負担比率（分子）の構造'!M$51</f>
        <v>1962</v>
      </c>
    </row>
    <row r="58" spans="1:16" x14ac:dyDescent="0.15">
      <c r="A58" s="175" t="s">
        <v>41</v>
      </c>
      <c r="B58" s="175"/>
      <c r="C58" s="175"/>
      <c r="D58" s="175">
        <f>'将来負担比率（分子）の構造'!I$50</f>
        <v>4376</v>
      </c>
      <c r="E58" s="175"/>
      <c r="F58" s="175"/>
      <c r="G58" s="175">
        <f>'将来負担比率（分子）の構造'!J$50</f>
        <v>4953</v>
      </c>
      <c r="H58" s="175"/>
      <c r="I58" s="175"/>
      <c r="J58" s="175">
        <f>'将来負担比率（分子）の構造'!K$50</f>
        <v>6061</v>
      </c>
      <c r="K58" s="175"/>
      <c r="L58" s="175"/>
      <c r="M58" s="175">
        <f>'将来負担比率（分子）の構造'!L$50</f>
        <v>6683</v>
      </c>
      <c r="N58" s="175"/>
      <c r="O58" s="175"/>
      <c r="P58" s="175">
        <f>'将来負担比率（分子）の構造'!M$50</f>
        <v>7235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3320</v>
      </c>
      <c r="C62" s="175"/>
      <c r="D62" s="175"/>
      <c r="E62" s="175">
        <f>'将来負担比率（分子）の構造'!J$45</f>
        <v>3088</v>
      </c>
      <c r="F62" s="175"/>
      <c r="G62" s="175"/>
      <c r="H62" s="175">
        <f>'将来負担比率（分子）の構造'!K$45</f>
        <v>3075</v>
      </c>
      <c r="I62" s="175"/>
      <c r="J62" s="175"/>
      <c r="K62" s="175">
        <f>'将来負担比率（分子）の構造'!L$45</f>
        <v>3154</v>
      </c>
      <c r="L62" s="175"/>
      <c r="M62" s="175"/>
      <c r="N62" s="175">
        <f>'将来負担比率（分子）の構造'!M$45</f>
        <v>3295</v>
      </c>
      <c r="O62" s="175"/>
      <c r="P62" s="175"/>
    </row>
    <row r="63" spans="1:16" x14ac:dyDescent="0.15">
      <c r="A63" s="175" t="s">
        <v>34</v>
      </c>
      <c r="B63" s="175">
        <f>'将来負担比率（分子）の構造'!I$44</f>
        <v>782</v>
      </c>
      <c r="C63" s="175"/>
      <c r="D63" s="175"/>
      <c r="E63" s="175">
        <f>'将来負担比率（分子）の構造'!J$44</f>
        <v>744</v>
      </c>
      <c r="F63" s="175"/>
      <c r="G63" s="175"/>
      <c r="H63" s="175">
        <f>'将来負担比率（分子）の構造'!K$44</f>
        <v>656</v>
      </c>
      <c r="I63" s="175"/>
      <c r="J63" s="175"/>
      <c r="K63" s="175">
        <f>'将来負担比率（分子）の構造'!L$44</f>
        <v>809</v>
      </c>
      <c r="L63" s="175"/>
      <c r="M63" s="175"/>
      <c r="N63" s="175">
        <f>'将来負担比率（分子）の構造'!M$44</f>
        <v>1977</v>
      </c>
      <c r="O63" s="175"/>
      <c r="P63" s="175"/>
    </row>
    <row r="64" spans="1:16" x14ac:dyDescent="0.15">
      <c r="A64" s="175" t="s">
        <v>33</v>
      </c>
      <c r="B64" s="175">
        <f>'将来負担比率（分子）の構造'!I$43</f>
        <v>13532</v>
      </c>
      <c r="C64" s="175"/>
      <c r="D64" s="175"/>
      <c r="E64" s="175">
        <f>'将来負担比率（分子）の構造'!J$43</f>
        <v>12367</v>
      </c>
      <c r="F64" s="175"/>
      <c r="G64" s="175"/>
      <c r="H64" s="175">
        <f>'将来負担比率（分子）の構造'!K$43</f>
        <v>10465</v>
      </c>
      <c r="I64" s="175"/>
      <c r="J64" s="175"/>
      <c r="K64" s="175">
        <f>'将来負担比率（分子）の構造'!L$43</f>
        <v>8407</v>
      </c>
      <c r="L64" s="175"/>
      <c r="M64" s="175"/>
      <c r="N64" s="175">
        <f>'将来負担比率（分子）の構造'!M$43</f>
        <v>8519</v>
      </c>
      <c r="O64" s="175"/>
      <c r="P64" s="175"/>
    </row>
    <row r="65" spans="1:16" x14ac:dyDescent="0.15">
      <c r="A65" s="175" t="s">
        <v>32</v>
      </c>
      <c r="B65" s="175">
        <f>'将来負担比率（分子）の構造'!I$42</f>
        <v>163</v>
      </c>
      <c r="C65" s="175"/>
      <c r="D65" s="175"/>
      <c r="E65" s="175">
        <f>'将来負担比率（分子）の構造'!J$42</f>
        <v>114</v>
      </c>
      <c r="F65" s="175"/>
      <c r="G65" s="175"/>
      <c r="H65" s="175">
        <f>'将来負担比率（分子）の構造'!K$42</f>
        <v>76</v>
      </c>
      <c r="I65" s="175"/>
      <c r="J65" s="175"/>
      <c r="K65" s="175">
        <f>'将来負担比率（分子）の構造'!L$42</f>
        <v>46</v>
      </c>
      <c r="L65" s="175"/>
      <c r="M65" s="175"/>
      <c r="N65" s="175">
        <f>'将来負担比率（分子）の構造'!M$42</f>
        <v>29</v>
      </c>
      <c r="O65" s="175"/>
      <c r="P65" s="175"/>
    </row>
    <row r="66" spans="1:16" x14ac:dyDescent="0.15">
      <c r="A66" s="175" t="s">
        <v>31</v>
      </c>
      <c r="B66" s="175">
        <f>'将来負担比率（分子）の構造'!I$41</f>
        <v>28629</v>
      </c>
      <c r="C66" s="175"/>
      <c r="D66" s="175"/>
      <c r="E66" s="175">
        <f>'将来負担比率（分子）の構造'!J$41</f>
        <v>28714</v>
      </c>
      <c r="F66" s="175"/>
      <c r="G66" s="175"/>
      <c r="H66" s="175">
        <f>'将来負担比率（分子）の構造'!K$41</f>
        <v>27600</v>
      </c>
      <c r="I66" s="175"/>
      <c r="J66" s="175"/>
      <c r="K66" s="175">
        <f>'将来負担比率（分子）の構造'!L$41</f>
        <v>26281</v>
      </c>
      <c r="L66" s="175"/>
      <c r="M66" s="175"/>
      <c r="N66" s="175">
        <f>'将来負担比率（分子）の構造'!M$41</f>
        <v>25703</v>
      </c>
      <c r="O66" s="175"/>
      <c r="P66" s="175"/>
    </row>
    <row r="67" spans="1:16" x14ac:dyDescent="0.15">
      <c r="A67" s="175" t="s">
        <v>71</v>
      </c>
      <c r="B67" s="175" t="e">
        <f>NA()</f>
        <v>#N/A</v>
      </c>
      <c r="C67" s="175">
        <f>IF(ISNUMBER('将来負担比率（分子）の構造'!I$53), IF('将来負担比率（分子）の構造'!I$53 &lt; 0, 0, '将来負担比率（分子）の構造'!I$53), NA())</f>
        <v>11072</v>
      </c>
      <c r="D67" s="175" t="e">
        <f>NA()</f>
        <v>#N/A</v>
      </c>
      <c r="E67" s="175" t="e">
        <f>NA()</f>
        <v>#N/A</v>
      </c>
      <c r="F67" s="175">
        <f>IF(ISNUMBER('将来負担比率（分子）の構造'!J$53), IF('将来負担比率（分子）の構造'!J$53 &lt; 0, 0, '将来負担比率（分子）の構造'!J$53), NA())</f>
        <v>9265</v>
      </c>
      <c r="G67" s="175" t="e">
        <f>NA()</f>
        <v>#N/A</v>
      </c>
      <c r="H67" s="175" t="e">
        <f>NA()</f>
        <v>#N/A</v>
      </c>
      <c r="I67" s="175">
        <f>IF(ISNUMBER('将来負担比率（分子）の構造'!K$53), IF('将来負担比率（分子）の構造'!K$53 &lt; 0, 0, '将来負担比率（分子）の構造'!K$53), NA())</f>
        <v>6473</v>
      </c>
      <c r="J67" s="175" t="e">
        <f>NA()</f>
        <v>#N/A</v>
      </c>
      <c r="K67" s="175" t="e">
        <f>NA()</f>
        <v>#N/A</v>
      </c>
      <c r="L67" s="175">
        <f>IF(ISNUMBER('将来負担比率（分子）の構造'!L$53), IF('将来負担比率（分子）の構造'!L$53 &lt; 0, 0, '将来負担比率（分子）の構造'!L$53), NA())</f>
        <v>4253</v>
      </c>
      <c r="M67" s="175" t="e">
        <f>NA()</f>
        <v>#N/A</v>
      </c>
      <c r="N67" s="175" t="e">
        <f>NA()</f>
        <v>#N/A</v>
      </c>
      <c r="O67" s="175">
        <f>IF(ISNUMBER('将来負担比率（分子）の構造'!M$53), IF('将来負担比率（分子）の構造'!M$53 &lt; 0, 0, '将来負担比率（分子）の構造'!M$53), NA())</f>
        <v>5424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3768</v>
      </c>
      <c r="C72" s="179">
        <f>基金残高に係る経年分析!G55</f>
        <v>4253</v>
      </c>
      <c r="D72" s="179">
        <f>基金残高に係る経年分析!H55</f>
        <v>4573</v>
      </c>
    </row>
    <row r="73" spans="1:16" x14ac:dyDescent="0.15">
      <c r="A73" s="178" t="s">
        <v>74</v>
      </c>
      <c r="B73" s="179">
        <f>基金残高に係る経年分析!F56</f>
        <v>441</v>
      </c>
      <c r="C73" s="179">
        <f>基金残高に係る経年分析!G56</f>
        <v>441</v>
      </c>
      <c r="D73" s="179">
        <f>基金残高に係る経年分析!H56</f>
        <v>500</v>
      </c>
    </row>
    <row r="74" spans="1:16" x14ac:dyDescent="0.15">
      <c r="A74" s="178" t="s">
        <v>75</v>
      </c>
      <c r="B74" s="179">
        <f>基金残高に係る経年分析!F57</f>
        <v>803</v>
      </c>
      <c r="C74" s="179">
        <f>基金残高に係る経年分析!G57</f>
        <v>801</v>
      </c>
      <c r="D74" s="179">
        <f>基金残高に係る経年分析!H57</f>
        <v>802</v>
      </c>
    </row>
  </sheetData>
  <sheetProtection algorithmName="SHA-512" hashValue="WjOhSIHfEWI14lTqaLH+tQfYHDYeq+BuHPsVLIjjrx40TYUj5C15Q8U4/cGUlUurf7u53ls1Kp/AsdcYAx5now==" saltValue="7bMEoL+c7UaTw9Ohs1Sd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JWS19022</cp:lastModifiedBy>
  <cp:lastPrinted>2025-03-10T23:47:37Z</cp:lastPrinted>
  <dcterms:created xsi:type="dcterms:W3CDTF">2025-02-19T02:06:57Z</dcterms:created>
  <dcterms:modified xsi:type="dcterms:W3CDTF">2025-03-10T23:54:49Z</dcterms:modified>
  <cp:category/>
</cp:coreProperties>
</file>