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E:\Users\JWS17132\Desktop\HP\"/>
    </mc:Choice>
  </mc:AlternateContent>
  <xr:revisionPtr revIDLastSave="0" documentId="13_ncr:1_{0971514B-0822-4C03-B52E-2252F9B03725}" xr6:coauthVersionLast="38" xr6:coauthVersionMax="38" xr10:uidLastSave="{00000000-0000-0000-0000-000000000000}"/>
  <bookViews>
    <workbookView xWindow="0" yWindow="0" windowWidth="20490" windowHeight="7605" tabRatio="807"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81029"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<sst xmlns="http://schemas.openxmlformats.org/spreadsheetml/2006/main" count="1041" uniqueCount="561">
  <si>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</si>
  <si>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</si>
  <si>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</si>
  <si>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</si>
  <si>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</si>
  <si>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</si>
  <si>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</si>
  <si>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</si>
  <si>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</si>
  <si>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</si>
  <si>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</si>
  <si>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</si>
  <si>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</si>
  <si>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</si>
  <si>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</si>
  <si>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</si>
  <si>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</si>
  <si>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</si>
  <si>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</si>
  <si>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</si>
  <si>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</si>
  <si>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</si>
  <si>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</si>
  <si>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</si>
  <si>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</si>
  <si>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</si>
  <si>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</si>
  <si>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</si>
  <si>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</si>
  <si>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</si>
  <si>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</si>
  <si>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</si>
  <si>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</si>
  <si>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</si>
  <si>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</si>
  <si>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</si>
  <si>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</si>
  <si>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</si>
  <si>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</si>
  <si>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</si>
  <si>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</si>
  <si>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</si>
  <si>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</si>
  <si>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</si>
  <si>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</si>
  <si>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</si>
  <si>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</si>
  <si>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</si>
  <si>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</si>
  <si>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</si>
  <si>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</si>
  <si>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</si>
  <si>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</si>
  <si>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</si>
  <si>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</si>
  <si>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</si>
  <si>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</si>
  <si>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</si>
  <si>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</si>
  <si>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</si>
  <si>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</si>
  <si>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</si>
  <si>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</si>
  <si>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</si>
  <si>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</si>
  <si>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</si>
  <si>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</si>
  <si>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</si>
  <si>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</si>
  <si>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</si>
  <si>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</si>
  <si>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</si>
  <si>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</si>
  <si>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</si>
  <si>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</si>
  <si>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</si>
  <si>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</si>
  <si>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</si>
  <si>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</si>
  <si>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</si>
  <si>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</si>
  <si>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</si>
  <si>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</si>
  <si>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</si>
  <si>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</si>
  <si>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</si>
  <si>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</si>
  <si>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</si>
  <si>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</si>
  <si>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</si>
  <si>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</si>
  <si>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</si>
  <si>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</si>
  <si>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</si>
  <si>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</si>
  <si>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</si>
  <si>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</si>
  <si>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</si>
  <si>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</si>
  <si>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</si>
  <si>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</si>
  <si>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</si>
  <si>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</si>
  <si>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</si>
  <si>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</si>
  <si>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</si>
  <si>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</si>
  <si>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</si>
  <si>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</si>
  <si>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</si>
  <si>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</si>
  <si>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</si>
  <si>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</si>
  <si>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</si>
  <si>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</si>
  <si>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</si>
  <si>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</si>
  <si>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</si>
  <si>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</si>
  <si>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</si>
  <si>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</si>
  <si>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</si>
  <si>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</si>
  <si>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</si>
  <si>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</si>
  <si>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</si>
  <si>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</si>
  <si>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</si>
  <si>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</si>
  <si>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</si>
  <si>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</si>
  <si>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</si>
  <si>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</si>
  <si>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</si>
  <si>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</si>
  <si>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</si>
  <si>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</si>
  <si>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</si>
  <si>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</si>
  <si>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</si>
  <si>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</si>
  <si>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</si>
  <si>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</si>
  <si>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</si>
  <si>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</si>
  <si>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</si>
  <si>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</si>
  <si>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</si>
  <si>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</si>
  <si>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</si>
  <si>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</si>
  <si>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</si>
  <si>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</si>
  <si>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</si>
  <si>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</si>
  <si>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</si>
  <si>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</si>
  <si>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</si>
  <si>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</si>
  <si>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</si>
  <si>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</si>
  <si>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</si>
  <si>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</si>
  <si>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</si>
  <si>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</si>
  <si>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</si>
  <si>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</si>
  <si>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</si>
  <si>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</si>
  <si>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</si>
  <si>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</si>
  <si>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</si>
  <si>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</si>
  <si>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</si>
  <si>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</si>
  <si>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</si>
  <si>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</si>
  <si>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</si>
  <si>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</si>
  <si>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</si>
  <si>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</si>
  <si>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</si>
  <si>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</si>
  <si>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</si>
  <si>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</si>
  <si>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</si>
  <si>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</si>
  <si>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</si>
  <si>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</si>
  <si>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</si>
  <si>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</si>
  <si>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</si>
  <si>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</si>
  <si>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</si>
  <si>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</si>
  <si>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</si>
  <si>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新潟県五泉市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</si>
  <si>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</si>
  <si>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</si>
  <si>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</si>
  <si>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</si>
  <si>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</si>
  <si>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</si>
  <si>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</si>
  <si>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</si>
  <si>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</si>
  <si>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</si>
  <si>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</si>
  <si>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</si>
  <si>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</si>
  <si>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</si>
  <si>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</si>
  <si>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</si>
  <si>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</si>
  <si>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</si>
  <si>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</si>
  <si>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</si>
  <si>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</si>
  <si>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</si>
  <si>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</si>
  <si>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</si>
  <si>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</si>
  <si>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</si>
  <si>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</si>
  <si>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</si>
  <si>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</si>
  <si>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</si>
  <si>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</si>
  <si>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</si>
  <si>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</si>
  <si>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</si>
  <si>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</si>
  <si>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</si>
  <si>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</si>
  <si>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</si>
  <si>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</si>
  <si>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</si>
  <si>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</si>
  <si>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</si>
  <si>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</si>
  <si>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</si>
  <si>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</si>
  <si>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</si>
  <si>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</si>
  <si>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</si>
  <si>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</si>
  <si>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</si>
  <si>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</si>
  <si>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</si>
  <si>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</si>
  <si>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</si>
  <si>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</si>
  <si>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</si>
  <si>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</si>
  <si>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</si>
  <si>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</si>
  <si>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</si>
  <si>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</si>
  <si>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</si>
  <si>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</si>
  <si>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</si>
  <si>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</si>
  <si>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</si>
  <si>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</si>
  <si>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</si>
  <si>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</si>
  <si>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</si>
  <si>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</si>
  <si>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</si>
  <si>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</si>
  <si>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</si>
  <si>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</si>
  <si>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</si>
  <si>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</si>
  <si>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</si>
  <si>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</si>
  <si>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</si>
  <si>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</si>
  <si>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</si>
  <si>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</si>
  <si>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</si>
  <si>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</si>
  <si>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</si>
  <si>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</si>
  <si>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</si>
  <si>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</si>
  <si>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</si>
  <si>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</si>
  <si>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</si>
  <si>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</si>
  <si>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</si>
  <si>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</si>
  <si>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</si>
  <si>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</si>
  <si>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</si>
  <si>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</si>
  <si>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</si>
  <si>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</si>
  <si>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</si>
  <si>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</si>
  <si>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</si>
  <si>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</si>
  <si>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</si>
  <si>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</si>
  <si>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</si>
  <si>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</si>
  <si>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</si>
  <si>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</si>
  <si>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</si>
  <si>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</si>
  <si>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</si>
  <si>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</si>
  <si>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</si>
  <si>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</si>
  <si>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</si>
  <si>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</si>
  <si>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</si>
  <si>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</si>
  <si>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</si>
  <si>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</si>
  <si>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</si>
  <si>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</si>
  <si>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</si>
  <si>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</si>
  <si>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</si>
  <si>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</si>
  <si>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</si>
  <si>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</si>
  <si>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</si>
  <si>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</si>
  <si>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</si>
  <si>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</si>
  <si>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</si>
  <si>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</si>
  <si>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</si>
  <si>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</si>
  <si>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</si>
  <si>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</si>
  <si>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</si>
  <si>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</si>
  <si>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</si>
  <si>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</si>
  <si>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</si>
  <si>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</si>
  <si>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</si>
  <si>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</si>
  <si>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新潟県五泉市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</si>
  <si>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</si>
  <si>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</si>
  <si>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</si>
  <si>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</si>
  <si>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</si>
  <si>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</si>
  <si>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</si>
  <si>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</si>
  <si>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</si>
  <si>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</si>
  <si>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</si>
  <si>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</si>
  <si>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</si>
  <si>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</si>
  <si>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</si>
  <si>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</si>
  <si>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</si>
  <si>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</si>
  <si>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</si>
  <si>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</si>
  <si>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</si>
  <si>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</si>
  <si>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</si>
  <si>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</si>
  <si>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</si>
  <si>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</si>
  <si>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</si>
  <si>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</si>
  <si>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</si>
  <si>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</si>
  <si>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</si>
  <si>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</si>
  <si>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</si>
  <si>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</si>
  <si>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</si>
  <si>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</si>
  <si>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</si>
  <si>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</si>
  <si>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</si>
  <si>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</si>
  <si>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</si>
  <si>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</si>
  <si>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</si>
  <si>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</si>
  <si>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</si>
  <si>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</si>
  <si>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</si>
  <si>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</si>
  <si>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</si>
  <si>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</si>
  <si>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</si>
  <si>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</si>
  <si>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</si>
  <si>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</si>
  <si>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</si>
  <si>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</si>
  <si>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</si>
  <si>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</si>
  <si>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</si>
  <si>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</si>
  <si>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</si>
  <si>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</si>
  <si>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</si>
  <si>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</si>
  <si>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</si>
  <si>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</si>
  <si>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</si>
  <si>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</si>
  <si>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</si>
  <si>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</si>
  <si>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</si>
  <si>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</si>
  <si>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</si>
  <si>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</si>
  <si>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</si>
  <si>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</si>
  <si>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</si>
  <si>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</si>
  <si>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</si>
  <si>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</si>
  <si>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</si>
  <si>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</si>
  <si>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</si>
  <si>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</si>
  <si>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</si>
  <si>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</si>
  <si>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</si>
  <si>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</si>
  <si>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</si>
  <si>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</si>
  <si>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</si>
  <si>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</si>
  <si>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</si>
  <si>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</si>
  <si>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</si>
  <si>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</si>
  <si>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</si>
  <si>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</si>
  <si>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</si>
  <si>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</si>
  <si>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</si>
  <si>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</si>
  <si>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</si>
  <si>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</si>
  <si>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</si>
  <si>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</si>
  <si>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</si>
  <si>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</si>
  <si>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</si>
  <si>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</si>
  <si>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</si>
  <si>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</si>
  <si>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</si>
  <si>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</si>
  <si>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</si>
  <si>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</si>
  <si>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</si>
  <si>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</si>
  <si>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</si>
  <si>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</si>
  <si>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</si>
  <si>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</si>
  <si>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</si>
  <si>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</si>
  <si>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</si>
  <si>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</si>
  <si>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</si>
  <si>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</si>
  <si>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</si>
  <si>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</si>
  <si>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</si>
  <si>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</si>
  <si>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</si>
  <si>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</si>
  <si>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</si>
  <si>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</si>
  <si>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</si>
  <si>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</si>
  <si>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</si>
  <si>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</si>
  <si>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</si>
  <si>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</si>
  <si>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</si>
  <si>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</si>
  <si>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</si>
  <si>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</si>
  <si>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</si>
  <si>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</si>
  <si>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</si>
  <si>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</si>
  <si>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</si>
  <si>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</si>
  <si>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</si>
  <si>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</si>
  <si>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</si>
  <si>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</si>
  <si>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</si>
  <si>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</si>
  <si>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</si>
  <si>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</si>
  <si>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</si>
  <si>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</si>
  <si>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</si>
  <si>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</si>
  <si>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</si>
  <si>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</si>
  <si>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</si>
  <si>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</si>
  <si>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</si>
  <si>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</si>
  <si>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</si>
  <si>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</si>
  <si>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</si>
  <si>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</si>
  <si>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</si>
  <si>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</si>
  <si>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</si>
  <si>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</si>
  <si>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</si>
  <si>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</si>
  <si>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後期高齢者医療特別会計</t>
  </si>
  <si>
    <t>国民健康保険特別会計</t>
  </si>
  <si>
    <t>下水道事業特別会計</t>
  </si>
  <si>
    <t>簡易水道事業特別会計</t>
  </si>
  <si>
    <t>その他会計（赤字）</t>
  </si>
  <si>
    <t>その他会計（黒字）</t>
  </si>
  <si>
    <t>五泉地域衛生施設組合</t>
    <rPh sb="0" eb="2">
      <t>ゴセン</t>
    </rPh>
    <rPh sb="2" eb="4">
      <t>チイキ</t>
    </rPh>
    <rPh sb="4" eb="6">
      <t>エイセイ</t>
    </rPh>
    <rPh sb="6" eb="8">
      <t>シセツ</t>
    </rPh>
    <rPh sb="8" eb="10">
      <t>クミアイ</t>
    </rPh>
    <phoneticPr fontId="2"/>
  </si>
  <si>
    <t>新潟県中東福祉事務組合</t>
    <rPh sb="0" eb="3">
      <t>ニイガタケン</t>
    </rPh>
    <rPh sb="3" eb="5">
      <t>チュウトウ</t>
    </rPh>
    <rPh sb="5" eb="7">
      <t>フクシ</t>
    </rPh>
    <rPh sb="7" eb="9">
      <t>ジム</t>
    </rPh>
    <rPh sb="9" eb="11">
      <t>クミアイ</t>
    </rPh>
    <phoneticPr fontId="2"/>
  </si>
  <si>
    <t>さくら福祉保健事務組合（一般会計）</t>
    <rPh sb="3" eb="5">
      <t>フクシ</t>
    </rPh>
    <rPh sb="5" eb="7">
      <t>ホケン</t>
    </rPh>
    <rPh sb="7" eb="9">
      <t>ジム</t>
    </rPh>
    <rPh sb="9" eb="11">
      <t>クミアイ</t>
    </rPh>
    <rPh sb="12" eb="14">
      <t>イッパン</t>
    </rPh>
    <rPh sb="14" eb="16">
      <t>カイケイ</t>
    </rPh>
    <phoneticPr fontId="2"/>
  </si>
  <si>
    <t>さくら福祉保健事務組合（病院事業会計）</t>
    <rPh sb="3" eb="5">
      <t>フクシ</t>
    </rPh>
    <rPh sb="5" eb="7">
      <t>ホケン</t>
    </rPh>
    <rPh sb="7" eb="9">
      <t>ジム</t>
    </rPh>
    <rPh sb="9" eb="11">
      <t>クミアイ</t>
    </rPh>
    <rPh sb="12" eb="14">
      <t>ビョウイン</t>
    </rPh>
    <rPh sb="14" eb="16">
      <t>ジギョウ</t>
    </rPh>
    <rPh sb="16" eb="18">
      <t>カイケイ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</si>
  <si>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</si>
  <si>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</si>
  <si>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</si>
  <si>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</si>
  <si>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</si>
  <si>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</si>
  <si>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</si>
  <si>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22" eb="24">
      <t>トクベツ</t>
    </rPh>
    <rPh sb="24" eb="26">
      <t>カイケイ</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</si>
  <si>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</si>
  <si>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</si>
  <si>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</si>
  <si>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</si>
  <si>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</si>
  <si>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</si>
  <si>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</si>
  <si>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</si>
  <si>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</si>
  <si>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</si>
  <si>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</si>
  <si>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</si>
  <si>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</si>
  <si>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</si>
  <si>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</si>
  <si>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将来負担比率及び実質公債費比率は類似団体と比較して高いものの、低下傾向にある。今後も公債費の適正化に取り組んでいく必要がある。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</si>
</sst>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562B-467F-9023-4B430BF656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52222</c:v>
                </c:pt>
                <c:pt idx="1">
                  <c:v>75311</c:v>
                </c:pt>
                <c:pt idx="2">
                  <c:v>92447</c:v>
                </c:pt>
                <c:pt idx="3">
                  <c:v>80909</c:v>
                </c:pt>
                <c:pt idx="4">
                  <c:v>50416</c:v>
                </c:pt>
              </c:numCache>
            </c:numRef>
          </c:val>
          <c:smooth val="0"/>
          <c:extLst>
            <c:ext xmlns:c16="http://schemas.microsoft.com/office/drawing/2014/chart" uri="{C3380CC4-5D6E-409C-BE32-E72D297353CC}">
              <c16:uniqueId val="{00000001-562B-467F-9023-4B430BF6564F}"/>
            </c:ext>
          </c:extLst>
        </c:ser>
        <c:dLbls>
          <c:showLegendKey val="0"/>
          <c:showVal val="0"/>
          <c:showCatName val="0"/>
          <c:showSerName val="0"/>
          <c:showPercent val="0"/>
          <c:showBubbleSize val="0"/>
        </c:dLbls>
        <c:marker val="1"/>
        <c:smooth val="0"/>
        <c:axId val="70724992"/>
        <c:axId val="70739456"/>
      </c:lineChart>
      <c:catAx>
        <c:axId val="70724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739456"/>
        <c:crosses val="autoZero"/>
        <c:auto val="1"/>
        <c:lblAlgn val="ctr"/>
        <c:lblOffset val="100"/>
        <c:tickLblSkip val="1"/>
        <c:tickMarkSkip val="1"/>
        <c:noMultiLvlLbl val="0"/>
      </c:catAx>
      <c:valAx>
        <c:axId val="707394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72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6.34</c:v>
                </c:pt>
                <c:pt idx="1">
                  <c:v>6.71</c:v>
                </c:pt>
                <c:pt idx="2">
                  <c:v>5.88</c:v>
                </c:pt>
                <c:pt idx="3">
                  <c:v>7.22</c:v>
                </c:pt>
                <c:pt idx="4">
                  <c:v>5.38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11.84</c:v>
                </c:pt>
                <c:pt idx="1">
                  <c:v>14.19</c:v>
                </c:pt>
                <c:pt idx="2">
                  <c:v>16.39</c:v>
                </c:pt>
                <c:pt idx="3">
                  <c:v>16.55</c:v>
                </c:pt>
                <c:pt idx="4">
                  <c:v>20.28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1303808"/>
        <c:axId val="10130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3.17</c:v>
                </c:pt>
                <c:pt idx="1">
                  <c:v>3.08</c:v>
                </c:pt>
                <c:pt idx="2">
                  <c:v>1.1100000000000001</c:v>
                </c:pt>
                <c:pt idx="3">
                  <c:v>1.89</c:v>
                </c:pt>
                <c:pt idx="4">
                  <c:v>1.69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1303808"/>
        <c:axId val="101305728"/>
      </c:lineChart>
      <c:catAx>
        <c:axId val="1013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305728"/>
        <c:crosses val="autoZero"/>
        <c:auto val="1"/>
        <c:lblAlgn val="ctr"/>
        <c:lblOffset val="100"/>
        <c:tickLblSkip val="1"/>
        <c:tickMarkSkip val="1"/>
        <c:noMultiLvlLbl val="0"/>
      </c:catAx>
      <c:valAx>
        <c:axId val="10130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0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0.73</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0.24</c:v>
                </c:pt>
                <c:pt idx="2">
                  <c:v>#N/A</c:v>
                </c:pt>
                <c:pt idx="3">
                  <c:v>0.66</c:v>
                </c:pt>
                <c:pt idx="4">
                  <c:v>#N/A</c:v>
                </c:pt>
                <c:pt idx="5">
                  <c:v>0.53</c:v>
                </c:pt>
                <c:pt idx="6">
                  <c:v>#N/A</c:v>
                </c:pt>
                <c:pt idx="7">
                  <c:v>1.0900000000000001</c:v>
                </c:pt>
                <c:pt idx="8">
                  <c:v>#N/A</c:v>
                </c:pt>
                <c:pt idx="9">
                  <c:v>1.02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6.34</c:v>
                </c:pt>
                <c:pt idx="2">
                  <c:v>#N/A</c:v>
                </c:pt>
                <c:pt idx="3">
                  <c:v>6.7</c:v>
                </c:pt>
                <c:pt idx="4">
                  <c:v>#N/A</c:v>
                </c:pt>
                <c:pt idx="5">
                  <c:v>5.87</c:v>
                </c:pt>
                <c:pt idx="6">
                  <c:v>#N/A</c:v>
                </c:pt>
                <c:pt idx="7">
                  <c:v>7.22</c:v>
                </c:pt>
                <c:pt idx="8">
                  <c:v>#N/A</c:v>
                </c:pt>
                <c:pt idx="9">
                  <c:v>5.38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13.76</c:v>
                </c:pt>
                <c:pt idx="2">
                  <c:v>#N/A</c:v>
                </c:pt>
                <c:pt idx="3">
                  <c:v>13.98</c:v>
                </c:pt>
                <c:pt idx="4">
                  <c:v>#N/A</c:v>
                </c:pt>
                <c:pt idx="5">
                  <c:v>13.13</c:v>
                </c:pt>
                <c:pt idx="6">
                  <c:v>#N/A</c:v>
                </c:pt>
                <c:pt idx="7">
                  <c:v>14.96</c:v>
                </c:pt>
                <c:pt idx="8">
                  <c:v>#N/A</c:v>
                </c:pt>
                <c:pt idx="9">
                  <c:v>14.5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1764480"/>
        <c:axId val="101766272"/>
      </c:barChart>
      <c:catAx>
        <c:axId val="1017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66272"/>
        <c:crosses val="autoZero"/>
        <c:auto val="1"/>
        <c:lblAlgn val="ctr"/>
        <c:lblOffset val="100"/>
        <c:tickLblSkip val="1"/>
        <c:tickMarkSkip val="1"/>
        <c:noMultiLvlLbl val="0"/>
      </c:catAx>
      <c:valAx>
        <c:axId val="10176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6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1980</c:v>
                </c:pt>
                <c:pt idx="5">
                  <c:v>2034</c:v>
                </c:pt>
                <c:pt idx="8">
                  <c:v>2190</c:v>
                </c:pt>
                <c:pt idx="11">
                  <c:v>2136</c:v>
                </c:pt>
                <c:pt idx="14">
                  <c:v>2249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349</c:v>
                </c:pt>
                <c:pt idx="3">
                  <c:v>309</c:v>
                </c:pt>
                <c:pt idx="6">
                  <c:v>274</c:v>
                </c:pt>
                <c:pt idx="9">
                  <c:v>234</c:v>
                </c:pt>
                <c:pt idx="12">
                  <c:v>190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80</c:v>
                </c:pt>
                <c:pt idx="3">
                  <c:v>81</c:v>
                </c:pt>
                <c:pt idx="6">
                  <c:v>83</c:v>
                </c:pt>
                <c:pt idx="9">
                  <c:v>46</c:v>
                </c:pt>
                <c:pt idx="12">
                  <c:v>100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668</c:v>
                </c:pt>
                <c:pt idx="3">
                  <c:v>635</c:v>
                </c:pt>
                <c:pt idx="6">
                  <c:v>622</c:v>
                </c:pt>
                <c:pt idx="9">
                  <c:v>609</c:v>
                </c:pt>
                <c:pt idx="12">
                  <c:v>741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2472</c:v>
                </c:pt>
                <c:pt idx="3">
                  <c:v>2578</c:v>
                </c:pt>
                <c:pt idx="6">
                  <c:v>2378</c:v>
                </c:pt>
                <c:pt idx="9">
                  <c:v>2319</c:v>
                </c:pt>
                <c:pt idx="12">
                  <c:v>2472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1484800"/>
        <c:axId val="10149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1589</c:v>
                </c:pt>
                <c:pt idx="2">
                  <c:v>#N/A</c:v>
                </c:pt>
                <c:pt idx="3">
                  <c:v>#N/A</c:v>
                </c:pt>
                <c:pt idx="4">
                  <c:v>1569</c:v>
                </c:pt>
                <c:pt idx="5">
                  <c:v>#N/A</c:v>
                </c:pt>
                <c:pt idx="6">
                  <c:v>#N/A</c:v>
                </c:pt>
                <c:pt idx="7">
                  <c:v>1167</c:v>
                </c:pt>
                <c:pt idx="8">
                  <c:v>#N/A</c:v>
                </c:pt>
                <c:pt idx="9">
                  <c:v>#N/A</c:v>
                </c:pt>
                <c:pt idx="10">
                  <c:v>1072</c:v>
                </c:pt>
                <c:pt idx="11">
                  <c:v>#N/A</c:v>
                </c:pt>
                <c:pt idx="12">
                  <c:v>#N/A</c:v>
                </c:pt>
                <c:pt idx="13">
                  <c:v>1254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1484800"/>
        <c:axId val="101499264"/>
      </c:lineChart>
      <c:catAx>
        <c:axId val="10148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99264"/>
        <c:crosses val="autoZero"/>
        <c:auto val="1"/>
        <c:lblAlgn val="ctr"/>
        <c:lblOffset val="100"/>
        <c:tickLblSkip val="1"/>
        <c:tickMarkSkip val="1"/>
        <c:noMultiLvlLbl val="0"/>
      </c:catAx>
      <c:valAx>
        <c:axId val="10149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8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25614</c:v>
                </c:pt>
                <c:pt idx="5">
                  <c:v>26426</c:v>
                </c:pt>
                <c:pt idx="8">
                  <c:v>26905</c:v>
                </c:pt>
                <c:pt idx="11">
                  <c:v>28183</c:v>
                </c:pt>
                <c:pt idx="14">
                  <c:v>29680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2148</c:v>
                </c:pt>
                <c:pt idx="5">
                  <c:v>2172</c:v>
                </c:pt>
                <c:pt idx="8">
                  <c:v>2198</c:v>
                </c:pt>
                <c:pt idx="11">
                  <c:v>2114</c:v>
                </c:pt>
                <c:pt idx="14">
                  <c:v>2044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2347</c:v>
                </c:pt>
                <c:pt idx="5">
                  <c:v>2939</c:v>
                </c:pt>
                <c:pt idx="8">
                  <c:v>3390</c:v>
                </c:pt>
                <c:pt idx="11">
                  <c:v>3734</c:v>
                </c:pt>
                <c:pt idx="14">
                  <c:v>4135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4576</c:v>
                </c:pt>
                <c:pt idx="3">
                  <c:v>4362</c:v>
                </c:pt>
                <c:pt idx="6">
                  <c:v>3910</c:v>
                </c:pt>
                <c:pt idx="9">
                  <c:v>3798</c:v>
                </c:pt>
                <c:pt idx="12">
                  <c:v>3722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983</c:v>
                </c:pt>
                <c:pt idx="3">
                  <c:v>1031</c:v>
                </c:pt>
                <c:pt idx="6">
                  <c:v>768</c:v>
                </c:pt>
                <c:pt idx="9">
                  <c:v>738</c:v>
                </c:pt>
                <c:pt idx="12">
                  <c:v>732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13028</c:v>
                </c:pt>
                <c:pt idx="3">
                  <c:v>12919</c:v>
                </c:pt>
                <c:pt idx="6">
                  <c:v>12955</c:v>
                </c:pt>
                <c:pt idx="9">
                  <c:v>12526</c:v>
                </c:pt>
                <c:pt idx="12">
                  <c:v>12786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1483</c:v>
                </c:pt>
                <c:pt idx="3">
                  <c:v>1197</c:v>
                </c:pt>
                <c:pt idx="6">
                  <c:v>947</c:v>
                </c:pt>
                <c:pt idx="9">
                  <c:v>731</c:v>
                </c:pt>
                <c:pt idx="12">
                  <c:v>559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23942</c:v>
                </c:pt>
                <c:pt idx="3">
                  <c:v>24809</c:v>
                </c:pt>
                <c:pt idx="6">
                  <c:v>26541</c:v>
                </c:pt>
                <c:pt idx="9">
                  <c:v>27970</c:v>
                </c:pt>
                <c:pt idx="12">
                  <c:v>28114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0856704"/>
        <c:axId val="7085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13904</c:v>
                </c:pt>
                <c:pt idx="2">
                  <c:v>#N/A</c:v>
                </c:pt>
                <c:pt idx="3">
                  <c:v>#N/A</c:v>
                </c:pt>
                <c:pt idx="4">
                  <c:v>12781</c:v>
                </c:pt>
                <c:pt idx="5">
                  <c:v>#N/A</c:v>
                </c:pt>
                <c:pt idx="6">
                  <c:v>#N/A</c:v>
                </c:pt>
                <c:pt idx="7">
                  <c:v>12628</c:v>
                </c:pt>
                <c:pt idx="8">
                  <c:v>#N/A</c:v>
                </c:pt>
                <c:pt idx="9">
                  <c:v>#N/A</c:v>
                </c:pt>
                <c:pt idx="10">
                  <c:v>11730</c:v>
                </c:pt>
                <c:pt idx="11">
                  <c:v>#N/A</c:v>
                </c:pt>
                <c:pt idx="12">
                  <c:v>#N/A</c:v>
                </c:pt>
                <c:pt idx="13">
                  <c:v>10055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0856704"/>
        <c:axId val="70858240"/>
      </c:lineChart>
      <c:catAx>
        <c:axId val="708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0858240"/>
        <c:crosses val="autoZero"/>
        <c:auto val="1"/>
        <c:lblAlgn val="ctr"/>
        <c:lblOffset val="100"/>
        <c:tickLblSkip val="1"/>
        <c:tickMarkSkip val="1"/>
        <c:noMultiLvlLbl val="0"/>
      </c:catAx>
      <c:valAx>
        <c:axId val="7085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5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{68D9BA77-B608-4B5A-B7F4-CDFCE09D3410}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{5C186B93-117D-4003-960D-7FEFFCA88711}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{FD307AF7-0987-4FC7-A71A-373E5EC4F2FD}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{4E5D3AE0-D073-44B5-92CB-72111EB910D0}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{7C4073D9-7AFB-4CFA-BC51-B1ED0F9DF312}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{A51B4AA4-08A3-4CE1-BD99-68C41DBD6677}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{8073F9D3-31CD-421F-9323-C50A777608D4}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{B543E3D6-5658-4D47-AC24-1DB9D53C1326}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{7029A9A2-034F-4D60-90E7-39A56F4963C8}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{74227180-DC5D-4F24-83EE-7FDEE97F6523}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8737536"/>
        <c:axId val="98772480"/>
      </c:scatterChart>
      <c:valAx>
        <c:axId val="98737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772480"/>
        <c:crosses val="autoZero"/>
        <c:crossBetween val="midCat"/>
      </c:valAx>
      <c:valAx>
        <c:axId val="98772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73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{C0B036FA-D761-4B05-9D37-6BC8A72C3CEB}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{04E5E523-2707-4F66-B828-33C23D86D598}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{261B5B43-5287-4C2C-8DA4-FA5F96047CD9}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{E23F0ACD-E02B-48C8-B760-E87D43819B19}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{AE861A9F-CBE9-4E5E-9808-B10FDFDD02D8}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14.3</c:v>
                </c:pt>
                <c:pt idx="2">
                  <c:v>12.5</c:v>
                </c:pt>
                <c:pt idx="3">
                  <c:v>11</c:v>
                </c:pt>
                <c:pt idx="4">
                  <c:v>10.1</c:v>
                </c:pt>
              </c:numCache>
            </c:numRef>
          </c:xVal>
          <c:yVal>
            <c:numRef>
              <c:f>公会計指標分析・財政指標組合せ分析表!$K$73:$O$73</c:f>
              <c:numCache>
                <c:formatCode>#,##0.0;"▲ "#,##0.0</c:formatCode>
                <c:ptCount val="5"/>
                <c:pt idx="0">
                  <c:v>121.5</c:v>
                </c:pt>
                <c:pt idx="1">
                  <c:v>109.7</c:v>
                </c:pt>
                <c:pt idx="2">
                  <c:v>111.4</c:v>
                </c:pt>
                <c:pt idx="3">
                  <c:v>100.9</c:v>
                </c:pt>
                <c:pt idx="4">
                  <c:v>88.2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{898816C6-9977-4F7D-B9C5-7EF10B49166E}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{954FDF12-908B-49D5-9262-D756F339C3A1}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{F6D7D169-10CE-40BB-A049-B551A5C9BC98}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{3E8AF525-82AF-470C-9C1A-AACA0315579B}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{CA0112DC-9A03-49D3-9B65-EAC923E9BE80}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7205632"/>
        <c:axId val="97453568"/>
      </c:scatterChart>
      <c:valAx>
        <c:axId val="97205632"/>
        <c:scaling>
          <c:orientation val="minMax"/>
          <c:max val="15.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453568"/>
        <c:crosses val="autoZero"/>
        <c:crossBetween val="midCat"/>
      </c:valAx>
      <c:valAx>
        <c:axId val="97453568"/>
        <c:scaling>
          <c:orientation val="minMax"/>
          <c:max val="137"/>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205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市町村合併による新市建設計画登載事業の実施等において交付税算入率の高い地方債を優先的に活用しているため、算入公債費額は増加傾向にある。</a:t>
          </a:r>
        </a:p>
        <a:p>
          <a:r>
            <a:rPr kumimoji="1" lang="ja-JP" altLang="en-US" sz="1400">
              <a:latin typeface="ＭＳ ゴシック" pitchFamily="49" charset="-128"/>
              <a:ea typeface="ＭＳ ゴシック" pitchFamily="49" charset="-128"/>
            </a:rPr>
            <a:t>　今後も交付税算入率の高い地方債の活用や借り換え等により起債許可団体の基準となる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％を超えないよう努める。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市町村合併による新市建設計画登載事業の実施等により、一般会計に係る地方債現在高は増加している。一方、債務負担行為に基づく予定額は、新規設定を抑制していることから減少している。</a:t>
          </a:r>
        </a:p>
        <a:p>
          <a:r>
            <a:rPr kumimoji="1" lang="ja-JP" altLang="en-US" sz="1400">
              <a:latin typeface="ＭＳ ゴシック" pitchFamily="49" charset="-128"/>
              <a:ea typeface="ＭＳ ゴシック" pitchFamily="49" charset="-128"/>
            </a:rPr>
            <a:t>　充当可能財源等では、財政調整基金及び減債基金への積み立てを行ったことにより増加した。</a:t>
          </a:r>
        </a:p>
        <a:p>
          <a:r>
            <a:rPr kumimoji="1" lang="ja-JP" altLang="en-US" sz="1400">
              <a:latin typeface="ＭＳ ゴシック" pitchFamily="49" charset="-128"/>
              <a:ea typeface="ＭＳ ゴシック" pitchFamily="49" charset="-128"/>
            </a:rPr>
            <a:t>　今後も基金への積み立てや交付税算入率の高い地方債の活用など、比率の上昇抑制に努める。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新潟県五泉市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52,026
51,796
351.91
22,461,709
21,648,318
726,710
13,503,165
28,114,229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88.2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00000000-0008-0000-0C00-000017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00000000-0008-0000-0C00-000018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00000000-0008-0000-0C00-000019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C00-00001E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C00-00001F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00000000-0008-0000-0C00-00002A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00000000-0008-0000-0C00-000032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00000000-0008-0000-0C00-000039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新潟県五泉市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52,026
51,796
351.91
22,461,709
21,648,318
726,710
13,503,165
28,114,229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88.2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新潟県五泉市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52,026
51,796
351.91
22,461,709
21,648,318
726,710
13,503,165
28,114,229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88.2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新潟県五泉市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52,026
51,796
351.91
22,461,709
21,648,318
726,710
13,503,165
28,114,229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88.2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市税収入は対前年度比</a:t>
          </a:r>
          <a:r>
            <a:rPr lang="en-US" altLang="ja-JP" sz="1300">
              <a:solidFill>
                <a:schemeClr val="dk1"/>
              </a:solidFill>
              <a:effectLst/>
              <a:latin typeface="+mn-lt"/>
              <a:ea typeface="+mn-ea"/>
              <a:cs typeface="+mn-cs"/>
            </a:rPr>
            <a:t>0.07</a:t>
          </a:r>
          <a:r>
            <a:rPr lang="ja-JP" altLang="ja-JP" sz="1300">
              <a:solidFill>
                <a:schemeClr val="dk1"/>
              </a:solidFill>
              <a:effectLst/>
              <a:latin typeface="+mn-lt"/>
              <a:ea typeface="+mn-ea"/>
              <a:cs typeface="+mn-cs"/>
            </a:rPr>
            <a:t>ポイント減、収納率は現年課税分で</a:t>
          </a:r>
          <a:r>
            <a:rPr lang="en-US" altLang="ja-JP" sz="1300">
              <a:solidFill>
                <a:schemeClr val="dk1"/>
              </a:solidFill>
              <a:effectLst/>
              <a:latin typeface="+mn-lt"/>
              <a:ea typeface="+mn-ea"/>
              <a:cs typeface="+mn-cs"/>
            </a:rPr>
            <a:t>0.2</a:t>
          </a:r>
          <a:r>
            <a:rPr lang="ja-JP" altLang="ja-JP" sz="1300">
              <a:solidFill>
                <a:schemeClr val="dk1"/>
              </a:solidFill>
              <a:effectLst/>
              <a:latin typeface="+mn-lt"/>
              <a:ea typeface="+mn-ea"/>
              <a:cs typeface="+mn-cs"/>
            </a:rPr>
            <a:t>ポイント増の</a:t>
          </a:r>
          <a:r>
            <a:rPr lang="en-US" altLang="ja-JP" sz="1300">
              <a:solidFill>
                <a:schemeClr val="dk1"/>
              </a:solidFill>
              <a:effectLst/>
              <a:latin typeface="+mn-lt"/>
              <a:ea typeface="+mn-ea"/>
              <a:cs typeface="+mn-cs"/>
            </a:rPr>
            <a:t>98.4</a:t>
          </a:r>
          <a:r>
            <a:rPr lang="ja-JP" altLang="ja-JP" sz="1300">
              <a:solidFill>
                <a:schemeClr val="dk1"/>
              </a:solidFill>
              <a:effectLst/>
              <a:latin typeface="+mn-lt"/>
              <a:ea typeface="+mn-ea"/>
              <a:cs typeface="+mn-cs"/>
            </a:rPr>
            <a:t>％、滞納繰越分を含めた全体の収納率は</a:t>
          </a:r>
          <a:r>
            <a:rPr lang="en-US" altLang="ja-JP" sz="1300">
              <a:solidFill>
                <a:schemeClr val="dk1"/>
              </a:solidFill>
              <a:effectLst/>
              <a:latin typeface="+mn-lt"/>
              <a:ea typeface="+mn-ea"/>
              <a:cs typeface="+mn-cs"/>
            </a:rPr>
            <a:t>0.2</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増</a:t>
          </a:r>
          <a:r>
            <a:rPr lang="ja-JP" altLang="ja-JP" sz="1300">
              <a:solidFill>
                <a:schemeClr val="dk1"/>
              </a:solidFill>
              <a:effectLst/>
              <a:latin typeface="+mn-lt"/>
              <a:ea typeface="+mn-ea"/>
              <a:cs typeface="+mn-cs"/>
            </a:rPr>
            <a:t>の</a:t>
          </a:r>
          <a:r>
            <a:rPr lang="en-US" altLang="ja-JP" sz="1300">
              <a:solidFill>
                <a:schemeClr val="dk1"/>
              </a:solidFill>
              <a:effectLst/>
              <a:latin typeface="+mn-lt"/>
              <a:ea typeface="+mn-ea"/>
              <a:cs typeface="+mn-cs"/>
            </a:rPr>
            <a:t>89.4</a:t>
          </a:r>
          <a:r>
            <a:rPr lang="ja-JP" altLang="ja-JP" sz="1300">
              <a:solidFill>
                <a:schemeClr val="dk1"/>
              </a:solidFill>
              <a:effectLst/>
              <a:latin typeface="+mn-lt"/>
              <a:ea typeface="+mn-ea"/>
              <a:cs typeface="+mn-cs"/>
            </a:rPr>
            <a:t>％で、財政力は類似団体平均を下回っている。</a:t>
          </a:r>
          <a:endParaRPr lang="ja-JP" altLang="ja-JP" sz="1300">
            <a:effectLst/>
          </a:endParaRPr>
        </a:p>
        <a:p>
          <a:r>
            <a:rPr lang="ja-JP" altLang="ja-JP" sz="1300">
              <a:solidFill>
                <a:schemeClr val="dk1"/>
              </a:solidFill>
              <a:effectLst/>
              <a:latin typeface="+mn-lt"/>
              <a:ea typeface="+mn-ea"/>
              <a:cs typeface="+mn-cs"/>
            </a:rPr>
            <a:t>　五泉市行財政改革実行プログラムを推進し、行政評価を基にした業務の見直しによる歳出の削減を行うとともに、税の口座振替・コンビニ収納の推進、夜間納税窓口の開設、滞納処分などの収納体制の強化や不用物品のインターネット公売等、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45357</xdr:rowOff>
    </xdr:from>
    <xdr:to>
      <xdr:col>7</xdr:col>
      <xdr:colOff>152400</xdr:colOff>
      <xdr:row>45</xdr:row>
      <xdr:rowOff>45357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60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45357</xdr:rowOff>
    </xdr:from>
    <xdr:to>
      <xdr:col>6</xdr:col>
      <xdr:colOff>0</xdr:colOff>
      <xdr:row>45</xdr:row>
      <xdr:rowOff>62593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45357</xdr:rowOff>
    </xdr:from>
    <xdr:to>
      <xdr:col>4</xdr:col>
      <xdr:colOff>482600</xdr:colOff>
      <xdr:row>45</xdr:row>
      <xdr:rowOff>62593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45357</xdr:rowOff>
    </xdr:from>
    <xdr:to>
      <xdr:col>3</xdr:col>
      <xdr:colOff>279400</xdr:colOff>
      <xdr:row>45</xdr:row>
      <xdr:rowOff>45357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166007</xdr:rowOff>
    </xdr:from>
    <xdr:to>
      <xdr:col>7</xdr:col>
      <xdr:colOff>203200</xdr:colOff>
      <xdr:row>45</xdr:row>
      <xdr:rowOff>96157</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138084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8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166007</xdr:rowOff>
    </xdr:from>
    <xdr:to>
      <xdr:col>6</xdr:col>
      <xdr:colOff>50800</xdr:colOff>
      <xdr:row>45</xdr:row>
      <xdr:rowOff>96157</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80934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11793</xdr:rowOff>
    </xdr:from>
    <xdr:to>
      <xdr:col>4</xdr:col>
      <xdr:colOff>533400</xdr:colOff>
      <xdr:row>45</xdr:row>
      <xdr:rowOff>113393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98170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166007</xdr:rowOff>
    </xdr:from>
    <xdr:to>
      <xdr:col>3</xdr:col>
      <xdr:colOff>330200</xdr:colOff>
      <xdr:row>45</xdr:row>
      <xdr:rowOff>96157</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80934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166007</xdr:rowOff>
    </xdr:from>
    <xdr:to>
      <xdr:col>2</xdr:col>
      <xdr:colOff>127000</xdr:colOff>
      <xdr:row>45</xdr:row>
      <xdr:rowOff>96157</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80934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学校建設をはじめとする大型事業の実施により、公債費が増加し、対前年度比</a:t>
          </a:r>
          <a:r>
            <a:rPr lang="en-US" altLang="ja-JP" sz="1300">
              <a:solidFill>
                <a:schemeClr val="dk1"/>
              </a:solidFill>
              <a:effectLst/>
              <a:latin typeface="+mn-lt"/>
              <a:ea typeface="+mn-ea"/>
              <a:cs typeface="+mn-cs"/>
            </a:rPr>
            <a:t>3.1</a:t>
          </a:r>
          <a:r>
            <a:rPr lang="ja-JP" altLang="en-US" sz="1300">
              <a:solidFill>
                <a:schemeClr val="dk1"/>
              </a:solidFill>
              <a:effectLst/>
              <a:latin typeface="+mn-lt"/>
              <a:ea typeface="+mn-ea"/>
              <a:cs typeface="+mn-cs"/>
            </a:rPr>
            <a:t>ポイント増の</a:t>
          </a:r>
          <a:r>
            <a:rPr lang="en-US" altLang="ja-JP" sz="1300">
              <a:solidFill>
                <a:schemeClr val="dk1"/>
              </a:solidFill>
              <a:effectLst/>
              <a:latin typeface="+mn-lt"/>
              <a:ea typeface="+mn-ea"/>
              <a:cs typeface="+mn-cs"/>
            </a:rPr>
            <a:t>87.9</a:t>
          </a:r>
          <a:r>
            <a:rPr lang="ja-JP" altLang="en-US" sz="1300">
              <a:solidFill>
                <a:schemeClr val="dk1"/>
              </a:solidFill>
              <a:effectLst/>
              <a:latin typeface="+mn-lt"/>
              <a:ea typeface="+mn-ea"/>
              <a:cs typeface="+mn-cs"/>
            </a:rPr>
            <a:t>％となった。</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今後も事務事業の見直しを徹底し、指定管理者制度の活用や業務の民間委託、施設の民営化に対しての検討や、既発債の借り換えによる利子償還金の抑制により経常経費の削減に努め、現在の水準を維持する。</a:t>
          </a:r>
          <a:endParaRPr lang="en-US" altLang="ja-JP" sz="13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127423</xdr:rowOff>
    </xdr:from>
    <xdr:to>
      <xdr:col>7</xdr:col>
      <xdr:colOff>152400</xdr:colOff>
      <xdr:row>62</xdr:row>
      <xdr:rowOff>80645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85873"/>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127423</xdr:rowOff>
    </xdr:from>
    <xdr:to>
      <xdr:col>6</xdr:col>
      <xdr:colOff>0</xdr:colOff>
      <xdr:row>62</xdr:row>
      <xdr:rowOff>64558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8587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67098</xdr:rowOff>
    </xdr:from>
    <xdr:to>
      <xdr:col>4</xdr:col>
      <xdr:colOff>482600</xdr:colOff>
      <xdr:row>62</xdr:row>
      <xdr:rowOff>64558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2554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67098</xdr:rowOff>
    </xdr:from>
    <xdr:to>
      <xdr:col>3</xdr:col>
      <xdr:colOff>279400</xdr:colOff>
      <xdr:row>61</xdr:row>
      <xdr:rowOff>115358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5255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29845</xdr:rowOff>
    </xdr:from>
    <xdr:to>
      <xdr:col>7</xdr:col>
      <xdr:colOff>203200</xdr:colOff>
      <xdr:row>62</xdr:row>
      <xdr:rowOff>131445</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46372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76623</xdr:rowOff>
    </xdr:from>
    <xdr:to>
      <xdr:col>6</xdr:col>
      <xdr:colOff>50800</xdr:colOff>
      <xdr:row>62</xdr:row>
      <xdr:rowOff>6773</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16950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13758</xdr:rowOff>
    </xdr:from>
    <xdr:to>
      <xdr:col>4</xdr:col>
      <xdr:colOff>533400</xdr:colOff>
      <xdr:row>62</xdr:row>
      <xdr:rowOff>115358</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100135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16298</xdr:rowOff>
    </xdr:from>
    <xdr:to>
      <xdr:col>3</xdr:col>
      <xdr:colOff>330200</xdr:colOff>
      <xdr:row>61</xdr:row>
      <xdr:rowOff>117898</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128075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64558</xdr:rowOff>
    </xdr:from>
    <xdr:to>
      <xdr:col>2</xdr:col>
      <xdr:colOff>127000</xdr:colOff>
      <xdr:row>61</xdr:row>
      <xdr:rowOff>166158</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4885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[134,981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定員の適正管理や指定管理者制度の活用、施設の民営化などを検討しコストの削減を図る。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85223</xdr:rowOff>
    </xdr:from>
    <xdr:to>
      <xdr:col>7</xdr:col>
      <xdr:colOff>152400</xdr:colOff>
      <xdr:row>81</xdr:row>
      <xdr:rowOff>88413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2673"/>
          <a:ext cx="8382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73462</xdr:rowOff>
    </xdr:from>
    <xdr:to>
      <xdr:col>6</xdr:col>
      <xdr:colOff>0</xdr:colOff>
      <xdr:row>81</xdr:row>
      <xdr:rowOff>85223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60912"/>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57138</xdr:rowOff>
    </xdr:from>
    <xdr:to>
      <xdr:col>4</xdr:col>
      <xdr:colOff>482600</xdr:colOff>
      <xdr:row>81</xdr:row>
      <xdr:rowOff>73462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44588"/>
          <a:ext cx="889000" cy="1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57138</xdr:rowOff>
    </xdr:from>
    <xdr:to>
      <xdr:col>3</xdr:col>
      <xdr:colOff>279400</xdr:colOff>
      <xdr:row>81</xdr:row>
      <xdr:rowOff>62019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44588"/>
          <a:ext cx="8890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a:extLst>
            <a:ext uri="{FF2B5EF4-FFF2-40B4-BE49-F238E27FC236}">
              <a16:creationId xmlns:a16="http://schemas.microsoft.com/office/drawing/2014/main" id="{00000000-0008-0000-0300-0000D1000000}"/>
            </a:ext>
          </a:extLst>
        </xdr:cNvPr>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37613</xdr:rowOff>
    </xdr:from>
    <xdr:to>
      <xdr:col>7</xdr:col>
      <xdr:colOff>203200</xdr:colOff>
      <xdr:row>81</xdr:row>
      <xdr:rowOff>139213</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902200" y="139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85890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7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134,981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34423</xdr:rowOff>
    </xdr:from>
    <xdr:to>
      <xdr:col>6</xdr:col>
      <xdr:colOff>50800</xdr:colOff>
      <xdr:row>81</xdr:row>
      <xdr:rowOff>136023</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4064000" y="139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120800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0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22662</xdr:rowOff>
    </xdr:from>
    <xdr:to>
      <xdr:col>4</xdr:col>
      <xdr:colOff>533400</xdr:colOff>
      <xdr:row>81</xdr:row>
      <xdr:rowOff>124262</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3175000" y="139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134439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7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6338</xdr:rowOff>
    </xdr:from>
    <xdr:to>
      <xdr:col>3</xdr:col>
      <xdr:colOff>330200</xdr:colOff>
      <xdr:row>81</xdr:row>
      <xdr:rowOff>107938</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2286000" y="138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118115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11219</xdr:rowOff>
    </xdr:from>
    <xdr:to>
      <xdr:col>2</xdr:col>
      <xdr:colOff>127000</xdr:colOff>
      <xdr:row>81</xdr:row>
      <xdr:rowOff>112819</xdr:rowOff>
    </xdr:to>
    <xdr:sp macro="" textlink="">
      <xdr:nvSpPr>
        <xdr:cNvPr id="224" name="円/楕円 223">
          <a:extLst>
            <a:ext uri="{FF2B5EF4-FFF2-40B4-BE49-F238E27FC236}">
              <a16:creationId xmlns:a16="http://schemas.microsoft.com/office/drawing/2014/main" id="{00000000-0008-0000-0300-0000E0000000}"/>
            </a:ext>
          </a:extLst>
        </xdr:cNvPr>
        <xdr:cNvSpPr/>
      </xdr:nvSpPr>
      <xdr:spPr>
        <a:xfrm>
          <a:off x="1397000" y="138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122996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6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今後も国・県の勧告に準じて給与制度の見直しを行い、給与水準の適正化に努める。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60678</xdr:rowOff>
    </xdr:from>
    <xdr:to>
      <xdr:col>24</xdr:col>
      <xdr:colOff>558800</xdr:colOff>
      <xdr:row>87</xdr:row>
      <xdr:rowOff>131234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8128"/>
          <a:ext cx="0" cy="1099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103311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131234</xdr:rowOff>
    </xdr:from>
    <xdr:to>
      <xdr:col>24</xdr:col>
      <xdr:colOff>647700</xdr:colOff>
      <xdr:row>87</xdr:row>
      <xdr:rowOff>131234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147055</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81</xdr:row>
      <xdr:rowOff>60678</xdr:rowOff>
    </xdr:from>
    <xdr:to>
      <xdr:col>24</xdr:col>
      <xdr:colOff>647700</xdr:colOff>
      <xdr:row>81</xdr:row>
      <xdr:rowOff>60678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81</xdr:row>
      <xdr:rowOff>154516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0017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114300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81</xdr:row>
      <xdr:rowOff>87489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39615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87489</xdr:rowOff>
    </xdr:from>
    <xdr:to>
      <xdr:col>21</xdr:col>
      <xdr:colOff>0</xdr:colOff>
      <xdr:row>88</xdr:row>
      <xdr:rowOff>40216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3974939"/>
          <a:ext cx="889000" cy="115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1" name="フローチャート : 判断 270">
          <a:extLst>
            <a:ext uri="{FF2B5EF4-FFF2-40B4-BE49-F238E27FC236}">
              <a16:creationId xmlns:a16="http://schemas.microsoft.com/office/drawing/2014/main" id="{00000000-0008-0000-0300-00000F010000}"/>
            </a:ext>
          </a:extLst>
        </xdr:cNvPr>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24993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9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36689</xdr:rowOff>
    </xdr:from>
    <xdr:to>
      <xdr:col>21</xdr:col>
      <xdr:colOff>50800</xdr:colOff>
      <xdr:row>81</xdr:row>
      <xdr:rowOff>138289</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148466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6" name="円/楕円 285">
          <a:extLst>
            <a:ext uri="{FF2B5EF4-FFF2-40B4-BE49-F238E27FC236}">
              <a16:creationId xmlns:a16="http://schemas.microsoft.com/office/drawing/2014/main" id="{00000000-0008-0000-0300-00001E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保育園運営を直営で行っていること、単独消防で本署、分署があること等により類似団体平均を上回っている。</a:t>
          </a:r>
        </a:p>
        <a:p>
          <a:r>
            <a:rPr kumimoji="1" lang="ja-JP" altLang="en-US" sz="1300">
              <a:latin typeface="ＭＳ Ｐゴシック"/>
            </a:rPr>
            <a:t>　退職者不補充や民間委託などにより、適切な定員管理に努める。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113771</xdr:rowOff>
    </xdr:from>
    <xdr:to>
      <xdr:col>24</xdr:col>
      <xdr:colOff>558800</xdr:colOff>
      <xdr:row>64</xdr:row>
      <xdr:rowOff>123825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8657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89641</xdr:rowOff>
    </xdr:from>
    <xdr:to>
      <xdr:col>23</xdr:col>
      <xdr:colOff>406400</xdr:colOff>
      <xdr:row>64</xdr:row>
      <xdr:rowOff>113771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6244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89641</xdr:rowOff>
    </xdr:from>
    <xdr:to>
      <xdr:col>22</xdr:col>
      <xdr:colOff>203200</xdr:colOff>
      <xdr:row>64</xdr:row>
      <xdr:rowOff>97684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0624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71544</xdr:rowOff>
    </xdr:from>
    <xdr:to>
      <xdr:col>21</xdr:col>
      <xdr:colOff>0</xdr:colOff>
      <xdr:row>64</xdr:row>
      <xdr:rowOff>97684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44344"/>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73025</xdr:rowOff>
    </xdr:from>
    <xdr:to>
      <xdr:col>24</xdr:col>
      <xdr:colOff>609600</xdr:colOff>
      <xdr:row>65</xdr:row>
      <xdr:rowOff>3175</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967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45102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62971</xdr:rowOff>
    </xdr:from>
    <xdr:to>
      <xdr:col>23</xdr:col>
      <xdr:colOff>457200</xdr:colOff>
      <xdr:row>64</xdr:row>
      <xdr:rowOff>164571</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6129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149348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2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38841</xdr:rowOff>
    </xdr:from>
    <xdr:to>
      <xdr:col>22</xdr:col>
      <xdr:colOff>254000</xdr:colOff>
      <xdr:row>64</xdr:row>
      <xdr:rowOff>140441</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5240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125218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46884</xdr:rowOff>
    </xdr:from>
    <xdr:to>
      <xdr:col>21</xdr:col>
      <xdr:colOff>50800</xdr:colOff>
      <xdr:row>64</xdr:row>
      <xdr:rowOff>148484</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43510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133261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0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20744</xdr:rowOff>
    </xdr:from>
    <xdr:to>
      <xdr:col>19</xdr:col>
      <xdr:colOff>533400</xdr:colOff>
      <xdr:row>64</xdr:row>
      <xdr:rowOff>122344</xdr:rowOff>
    </xdr:to>
    <xdr:sp macro="" textlink="">
      <xdr:nvSpPr>
        <xdr:cNvPr id="349" name="円/楕円 348">
          <a:extLst>
            <a:ext uri="{FF2B5EF4-FFF2-40B4-BE49-F238E27FC236}">
              <a16:creationId xmlns:a16="http://schemas.microsoft.com/office/drawing/2014/main" id="{00000000-0008-0000-0300-00005D010000}"/>
            </a:ext>
          </a:extLst>
        </xdr:cNvPr>
        <xdr:cNvSpPr/>
      </xdr:nvSpPr>
      <xdr:spPr>
        <a:xfrm>
          <a:off x="13462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107121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交付税算入される地方債を優先的に活用することで対前年度比</a:t>
          </a:r>
          <a:r>
            <a:rPr kumimoji="1" lang="en-US" altLang="ja-JP" sz="1300">
              <a:latin typeface="ＭＳ Ｐゴシック"/>
            </a:rPr>
            <a:t>0.9</a:t>
          </a:r>
          <a:r>
            <a:rPr kumimoji="1" lang="ja-JP" altLang="en-US" sz="1300">
              <a:latin typeface="ＭＳ Ｐゴシック"/>
            </a:rPr>
            <a:t>ポイント改善したが、類似団体平均を上回っている。</a:t>
          </a:r>
          <a:endParaRPr kumimoji="1" lang="en-US" altLang="ja-JP" sz="1300">
            <a:latin typeface="ＭＳ Ｐゴシック"/>
          </a:endParaRPr>
        </a:p>
        <a:p>
          <a:r>
            <a:rPr kumimoji="1" lang="ja-JP" altLang="en-US" sz="1300">
              <a:latin typeface="ＭＳ Ｐゴシック"/>
            </a:rPr>
            <a:t>　今後も交付税算入される地方債の活用や既発債の借り換えなどを行い、利子償還額の平準化及び実質公債費比率の急激な上昇を抑制する。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134801</xdr:rowOff>
    </xdr:from>
    <xdr:to>
      <xdr:col>24</xdr:col>
      <xdr:colOff>558800</xdr:colOff>
      <xdr:row>42</xdr:row>
      <xdr:rowOff>25400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642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128815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81462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29715"/>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81462</xdr:rowOff>
    </xdr:from>
    <xdr:to>
      <xdr:col>21</xdr:col>
      <xdr:colOff>0</xdr:colOff>
      <xdr:row>43</xdr:row>
      <xdr:rowOff>143510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538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84001</xdr:rowOff>
    </xdr:from>
    <xdr:to>
      <xdr:col>24</xdr:col>
      <xdr:colOff>609600</xdr:colOff>
      <xdr:row>42</xdr:row>
      <xdr:rowOff>14151</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56078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30662</xdr:rowOff>
    </xdr:from>
    <xdr:to>
      <xdr:col>21</xdr:col>
      <xdr:colOff>50800</xdr:colOff>
      <xdr:row>43</xdr:row>
      <xdr:rowOff>132262</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4351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117039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12" name="円/楕円 411">
          <a:extLst>
            <a:ext uri="{FF2B5EF4-FFF2-40B4-BE49-F238E27FC236}">
              <a16:creationId xmlns:a16="http://schemas.microsoft.com/office/drawing/2014/main" id="{00000000-0008-0000-0300-00009C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土地改良事業に対する債務負担行為の新規設定を抑制していることによる減、財政調整基金の積み立てによる充当可能基金の増などにより、対前年度比</a:t>
          </a:r>
          <a:r>
            <a:rPr kumimoji="1" lang="en-US" altLang="ja-JP" sz="1300">
              <a:latin typeface="ＭＳ Ｐゴシック"/>
            </a:rPr>
            <a:t>12.7</a:t>
          </a:r>
          <a:r>
            <a:rPr kumimoji="1" lang="ja-JP" altLang="en-US" sz="1300">
              <a:latin typeface="ＭＳ Ｐゴシック"/>
            </a:rPr>
            <a:t>ポイント減少したが、類似団体平均を大きく上回っている。</a:t>
          </a:r>
        </a:p>
        <a:p>
          <a:r>
            <a:rPr kumimoji="1" lang="ja-JP" altLang="en-US" sz="1300">
              <a:latin typeface="ＭＳ Ｐゴシック"/>
            </a:rPr>
            <a:t>　後世への負担を軽減できるよう、公債費等の義務的経費の削減を中心とする行財政改革を進め、事務事業の総点検を行い財政の健全化に努める。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165439</xdr:rowOff>
    </xdr:from>
    <xdr:to>
      <xdr:col>24</xdr:col>
      <xdr:colOff>558800</xdr:colOff>
      <xdr:row>18</xdr:row>
      <xdr:rowOff>96139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80089"/>
          <a:ext cx="8382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96139</xdr:rowOff>
    </xdr:from>
    <xdr:to>
      <xdr:col>23</xdr:col>
      <xdr:colOff>406400</xdr:colOff>
      <xdr:row>19</xdr:row>
      <xdr:rowOff>9144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182239"/>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166920</xdr:rowOff>
    </xdr:from>
    <xdr:to>
      <xdr:col>22</xdr:col>
      <xdr:colOff>203200</xdr:colOff>
      <xdr:row>19</xdr:row>
      <xdr:rowOff>9144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25302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166920</xdr:rowOff>
    </xdr:from>
    <xdr:to>
      <xdr:col>21</xdr:col>
      <xdr:colOff>0</xdr:colOff>
      <xdr:row>19</xdr:row>
      <xdr:rowOff>90382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253020"/>
          <a:ext cx="8890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9" name="フローチャート : 判断 458">
          <a:extLst>
            <a:ext uri="{FF2B5EF4-FFF2-40B4-BE49-F238E27FC236}">
              <a16:creationId xmlns:a16="http://schemas.microsoft.com/office/drawing/2014/main" id="{00000000-0008-0000-0300-0000CB010000}"/>
            </a:ext>
          </a:extLst>
        </xdr:cNvPr>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114639</xdr:rowOff>
    </xdr:from>
    <xdr:to>
      <xdr:col>24</xdr:col>
      <xdr:colOff>609600</xdr:colOff>
      <xdr:row>18</xdr:row>
      <xdr:rowOff>44789</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9672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86716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00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45339</xdr:rowOff>
    </xdr:from>
    <xdr:to>
      <xdr:col>23</xdr:col>
      <xdr:colOff>457200</xdr:colOff>
      <xdr:row>18</xdr:row>
      <xdr:rowOff>146939</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6129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131716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1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129794</xdr:rowOff>
    </xdr:from>
    <xdr:to>
      <xdr:col>22</xdr:col>
      <xdr:colOff>254000</xdr:colOff>
      <xdr:row>19</xdr:row>
      <xdr:rowOff>59944</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5240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44721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116120</xdr:rowOff>
    </xdr:from>
    <xdr:to>
      <xdr:col>21</xdr:col>
      <xdr:colOff>50800</xdr:colOff>
      <xdr:row>19</xdr:row>
      <xdr:rowOff>46270</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4351000" y="32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31047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8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39582</xdr:rowOff>
    </xdr:from>
    <xdr:to>
      <xdr:col>19</xdr:col>
      <xdr:colOff>533400</xdr:colOff>
      <xdr:row>19</xdr:row>
      <xdr:rowOff>141182</xdr:rowOff>
    </xdr:to>
    <xdr:sp macro="" textlink="">
      <xdr:nvSpPr>
        <xdr:cNvPr id="474" name="円/楕円 473">
          <a:extLst>
            <a:ext uri="{FF2B5EF4-FFF2-40B4-BE49-F238E27FC236}">
              <a16:creationId xmlns:a16="http://schemas.microsoft.com/office/drawing/2014/main" id="{00000000-0008-0000-0300-0000DA010000}"/>
            </a:ext>
          </a:extLst>
        </xdr:cNvPr>
        <xdr:cNvSpPr/>
      </xdr:nvSpPr>
      <xdr:spPr>
        <a:xfrm>
          <a:off x="134620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125959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3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新潟県五泉市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52,026
51,796
351.91
22,461,709
21,648,318
726,710
13,503,165
28,114,229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88.2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民間でも実施可能な部分については、指定管理者制度の導入などにより委託化を進めているところである。</a:t>
          </a:r>
        </a:p>
        <a:p>
          <a:r>
            <a:rPr kumimoji="1" lang="ja-JP" altLang="en-US" sz="1300">
              <a:latin typeface="ＭＳ Ｐゴシック"/>
            </a:rPr>
            <a:t>　今後はコストの削減効果が現れてくる見込みである。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2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対前年度比</a:t>
          </a:r>
          <a:r>
            <a:rPr kumimoji="1" lang="en-US" altLang="ja-JP" sz="1300" baseline="0">
              <a:latin typeface="ＭＳ Ｐゴシック"/>
            </a:rPr>
            <a:t>1.0</a:t>
          </a:r>
          <a:r>
            <a:rPr kumimoji="1" lang="ja-JP" altLang="en-US" sz="1300" baseline="0">
              <a:latin typeface="ＭＳ Ｐゴシック"/>
            </a:rPr>
            <a:t>ポイント減少となった。民間でも実施可能な部分については、指定管理者制度の導入などにより委託化を進めているため、今後の物件費は増加していく見込みである。</a:t>
          </a:r>
          <a:endParaRPr kumimoji="1" lang="en-US" altLang="ja-JP" sz="1300" baseline="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39370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0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7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16</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4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100347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生活保護費や障害福祉サービスの増加により</a:t>
          </a:r>
          <a:r>
            <a:rPr kumimoji="1" lang="en-US" altLang="ja-JP" sz="1300">
              <a:latin typeface="ＭＳ Ｐゴシック"/>
            </a:rPr>
            <a:t>1.1</a:t>
          </a:r>
          <a:r>
            <a:rPr kumimoji="1" lang="ja-JP" altLang="en-US" sz="1300">
              <a:latin typeface="ＭＳ Ｐゴシック"/>
            </a:rPr>
            <a:t>ポイントの増となった。今後も生活保護費や障害福祉サービスの増が見込まれるため、資格審査等の適正化に努める。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53</xdr:row>
      <xdr:rowOff>113393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0805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113393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080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113393</xdr:rowOff>
    </xdr:from>
    <xdr:to>
      <xdr:col>4</xdr:col>
      <xdr:colOff>346075</xdr:colOff>
      <xdr:row>53</xdr:row>
      <xdr:rowOff>113393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00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113393</xdr:rowOff>
    </xdr:from>
    <xdr:to>
      <xdr:col>3</xdr:col>
      <xdr:colOff>142875</xdr:colOff>
      <xdr:row>53</xdr:row>
      <xdr:rowOff>124278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00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42834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62593</xdr:rowOff>
    </xdr:from>
    <xdr:to>
      <xdr:col>7</xdr:col>
      <xdr:colOff>66675</xdr:colOff>
      <xdr:row>53</xdr:row>
      <xdr:rowOff>164193</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79120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62593</xdr:rowOff>
    </xdr:from>
    <xdr:to>
      <xdr:col>4</xdr:col>
      <xdr:colOff>396875</xdr:colOff>
      <xdr:row>53</xdr:row>
      <xdr:rowOff>164193</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62593</xdr:rowOff>
    </xdr:from>
    <xdr:to>
      <xdr:col>3</xdr:col>
      <xdr:colOff>193675</xdr:colOff>
      <xdr:row>53</xdr:row>
      <xdr:rowOff>164193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2920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73478</xdr:rowOff>
    </xdr:from>
    <xdr:to>
      <xdr:col>1</xdr:col>
      <xdr:colOff>676275</xdr:colOff>
      <xdr:row>54</xdr:row>
      <xdr:rowOff>3628</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1.5</a:t>
          </a:r>
          <a:r>
            <a:rPr kumimoji="1" lang="ja-JP" altLang="en-US" sz="1300">
              <a:latin typeface="ＭＳ Ｐゴシック"/>
            </a:rPr>
            <a:t>ポイントの増となり、類似団体平均を大きく上回っている。国民健康保険特別会計などへの繰り出しが要因となっている。特別会計の財政運営の改善を図り、一般会計の負担額を減らしていくよう努める。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86178</xdr:rowOff>
    </xdr:from>
    <xdr:to>
      <xdr:col>24</xdr:col>
      <xdr:colOff>31750</xdr:colOff>
      <xdr:row>60</xdr:row>
      <xdr:rowOff>78015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017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86178</xdr:rowOff>
    </xdr:from>
    <xdr:to>
      <xdr:col>22</xdr:col>
      <xdr:colOff>565150</xdr:colOff>
      <xdr:row>60</xdr:row>
      <xdr:rowOff>56243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01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118835</xdr:rowOff>
    </xdr:from>
    <xdr:to>
      <xdr:col>21</xdr:col>
      <xdr:colOff>361950</xdr:colOff>
      <xdr:row>60</xdr:row>
      <xdr:rowOff>56243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34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118835</xdr:rowOff>
    </xdr:from>
    <xdr:to>
      <xdr:col>20</xdr:col>
      <xdr:colOff>158750</xdr:colOff>
      <xdr:row>60</xdr:row>
      <xdr:rowOff>34472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34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27215</xdr:rowOff>
    </xdr:from>
    <xdr:to>
      <xdr:col>24</xdr:col>
      <xdr:colOff>82550</xdr:colOff>
      <xdr:row>60</xdr:row>
      <xdr:rowOff>128815</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170742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35378</xdr:rowOff>
    </xdr:from>
    <xdr:to>
      <xdr:col>22</xdr:col>
      <xdr:colOff>615950</xdr:colOff>
      <xdr:row>59</xdr:row>
      <xdr:rowOff>136978</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121755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5443</xdr:rowOff>
    </xdr:from>
    <xdr:to>
      <xdr:col>21</xdr:col>
      <xdr:colOff>412750</xdr:colOff>
      <xdr:row>60</xdr:row>
      <xdr:rowOff>107043</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91820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68035</xdr:rowOff>
    </xdr:from>
    <xdr:to>
      <xdr:col>20</xdr:col>
      <xdr:colOff>209550</xdr:colOff>
      <xdr:row>59</xdr:row>
      <xdr:rowOff>169635</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154412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155122</xdr:rowOff>
    </xdr:from>
    <xdr:to>
      <xdr:col>19</xdr:col>
      <xdr:colOff>6350</xdr:colOff>
      <xdr:row>60</xdr:row>
      <xdr:rowOff>85272</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70049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類似団体平均を大きく下回っている状況である。今後も引き続き交付団体の事業内容の精査、支出期間に終期を設けるなどの「五泉市補助金交付基準」に沿った適正な執行を行う。</a:t>
          </a: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41275</xdr:rowOff>
    </xdr:from>
    <xdr:to>
      <xdr:col>24</xdr:col>
      <xdr:colOff>31750</xdr:colOff>
      <xdr:row>36</xdr:row>
      <xdr:rowOff>64135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34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18415</xdr:rowOff>
    </xdr:from>
    <xdr:to>
      <xdr:col>22</xdr:col>
      <xdr:colOff>565150</xdr:colOff>
      <xdr:row>36</xdr:row>
      <xdr:rowOff>41275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90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167005</xdr:rowOff>
    </xdr:from>
    <xdr:to>
      <xdr:col>21</xdr:col>
      <xdr:colOff>361950</xdr:colOff>
      <xdr:row>36</xdr:row>
      <xdr:rowOff>18415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677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167005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9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13335</xdr:rowOff>
    </xdr:from>
    <xdr:to>
      <xdr:col>24</xdr:col>
      <xdr:colOff>82550</xdr:colOff>
      <xdr:row>36</xdr:row>
      <xdr:rowOff>114935</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29862</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3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161925</xdr:rowOff>
    </xdr:from>
    <xdr:to>
      <xdr:col>22</xdr:col>
      <xdr:colOff>615950</xdr:colOff>
      <xdr:row>36</xdr:row>
      <xdr:rowOff>92075</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102252</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139065</xdr:rowOff>
    </xdr:from>
    <xdr:to>
      <xdr:col>21</xdr:col>
      <xdr:colOff>412750</xdr:colOff>
      <xdr:row>36</xdr:row>
      <xdr:rowOff>69215</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79392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116205</xdr:rowOff>
    </xdr:from>
    <xdr:to>
      <xdr:col>20</xdr:col>
      <xdr:colOff>209550</xdr:colOff>
      <xdr:row>36</xdr:row>
      <xdr:rowOff>46355</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56532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1.2</a:t>
          </a:r>
          <a:r>
            <a:rPr kumimoji="1" lang="ja-JP" altLang="en-US" sz="1300">
              <a:latin typeface="ＭＳ Ｐゴシック"/>
            </a:rPr>
            <a:t>ポイント増加し</a:t>
          </a:r>
          <a:r>
            <a:rPr kumimoji="1" lang="en-US" altLang="ja-JP" sz="1300">
              <a:latin typeface="ＭＳ Ｐゴシック"/>
            </a:rPr>
            <a:t>17.7</a:t>
          </a:r>
          <a:r>
            <a:rPr kumimoji="1" lang="ja-JP" altLang="en-US" sz="1300">
              <a:latin typeface="ＭＳ Ｐゴシック"/>
            </a:rPr>
            <a:t>％となった。今後も市町村合併による新市建設計画登載事業の執行が続くことから、公債費の増加が見込まれる。既発債の借り換えなどを行い公債費負担の適正化に努める。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21844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400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行政評価に基づいた事務事業の見直しを行い、経常経費の削減に努める。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138430</xdr:rowOff>
    </xdr:from>
    <xdr:to>
      <xdr:col>24</xdr:col>
      <xdr:colOff>31750</xdr:colOff>
      <xdr:row>75</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257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138430</xdr:rowOff>
    </xdr:from>
    <xdr:to>
      <xdr:col>22</xdr:col>
      <xdr:colOff>565150</xdr:colOff>
      <xdr:row>75</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25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xdr:rowOff>
    </xdr:from>
    <xdr:to>
      <xdr:col>21</xdr:col>
      <xdr:colOff>361950</xdr:colOff>
      <xdr:row>75</xdr:row>
      <xdr:rowOff>31750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692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78757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xdr:rowOff>
    </xdr:from>
    <xdr:to>
      <xdr:col>20</xdr:col>
      <xdr:colOff>158750</xdr:colOff>
      <xdr:row>74</xdr:row>
      <xdr:rowOff>66040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692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160020</xdr:rowOff>
    </xdr:from>
    <xdr:to>
      <xdr:col>24</xdr:col>
      <xdr:colOff>82550</xdr:colOff>
      <xdr:row>75</xdr:row>
      <xdr:rowOff>90170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5097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87630</xdr:rowOff>
    </xdr:from>
    <xdr:to>
      <xdr:col>22</xdr:col>
      <xdr:colOff>615950</xdr:colOff>
      <xdr:row>75</xdr:row>
      <xdr:rowOff>17780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27957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152400</xdr:rowOff>
    </xdr:from>
    <xdr:to>
      <xdr:col>21</xdr:col>
      <xdr:colOff>412750</xdr:colOff>
      <xdr:row>75</xdr:row>
      <xdr:rowOff>82550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92727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125730</xdr:rowOff>
    </xdr:from>
    <xdr:to>
      <xdr:col>20</xdr:col>
      <xdr:colOff>209550</xdr:colOff>
      <xdr:row>74</xdr:row>
      <xdr:rowOff>55880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66057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xdr:rowOff>
    </xdr:from>
    <xdr:to>
      <xdr:col>19</xdr:col>
      <xdr:colOff>6350</xdr:colOff>
      <xdr:row>74</xdr:row>
      <xdr:rowOff>116840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127017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新潟県五泉市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1918</xdr:rowOff>
    </xdr:from>
    <xdr:to>
      <xdr:col>4</xdr:col>
      <xdr:colOff>1117600</xdr:colOff>
      <xdr:row>16</xdr:row>
      <xdr:rowOff>40951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2743"/>
          <a:ext cx="647700" cy="3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40951</xdr:rowOff>
    </xdr:from>
    <xdr:to>
      <xdr:col>4</xdr:col>
      <xdr:colOff>469900</xdr:colOff>
      <xdr:row>16</xdr:row>
      <xdr:rowOff>65164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1776"/>
          <a:ext cx="698500" cy="24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65164</xdr:rowOff>
    </xdr:from>
    <xdr:to>
      <xdr:col>3</xdr:col>
      <xdr:colOff>904875</xdr:colOff>
      <xdr:row>16</xdr:row>
      <xdr:rowOff>136296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5989"/>
          <a:ext cx="698500" cy="71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132315</xdr:rowOff>
    </xdr:from>
    <xdr:to>
      <xdr:col>3</xdr:col>
      <xdr:colOff>206375</xdr:colOff>
      <xdr:row>16</xdr:row>
      <xdr:rowOff>136296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23140"/>
          <a:ext cx="698500" cy="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122568</xdr:rowOff>
    </xdr:from>
    <xdr:to>
      <xdr:col>5</xdr:col>
      <xdr:colOff>34925</xdr:colOff>
      <xdr:row>16</xdr:row>
      <xdr:rowOff>52718</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74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139095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161601</xdr:rowOff>
    </xdr:from>
    <xdr:to>
      <xdr:col>4</xdr:col>
      <xdr:colOff>520700</xdr:colOff>
      <xdr:row>16</xdr:row>
      <xdr:rowOff>91751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78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14364</xdr:rowOff>
    </xdr:from>
    <xdr:to>
      <xdr:col>3</xdr:col>
      <xdr:colOff>955675</xdr:colOff>
      <xdr:row>16</xdr:row>
      <xdr:rowOff>115964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805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100741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85496</xdr:rowOff>
    </xdr:from>
    <xdr:to>
      <xdr:col>3</xdr:col>
      <xdr:colOff>257175</xdr:colOff>
      <xdr:row>17</xdr:row>
      <xdr:rowOff>15646</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87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6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73,012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81515</xdr:rowOff>
    </xdr:from>
    <xdr:to>
      <xdr:col>2</xdr:col>
      <xdr:colOff>692150</xdr:colOff>
      <xdr:row>17</xdr:row>
      <xdr:rowOff>11665</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87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167892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229641</xdr:rowOff>
    </xdr:from>
    <xdr:to>
      <xdr:col>4</xdr:col>
      <xdr:colOff>1117600</xdr:colOff>
      <xdr:row>35</xdr:row>
      <xdr:rowOff>10544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97091"/>
          <a:ext cx="647700" cy="12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303022</xdr:rowOff>
    </xdr:from>
    <xdr:to>
      <xdr:col>4</xdr:col>
      <xdr:colOff>469900</xdr:colOff>
      <xdr:row>35</xdr:row>
      <xdr:rowOff>10544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70472"/>
          <a:ext cx="698500" cy="5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72103</xdr:rowOff>
    </xdr:from>
    <xdr:to>
      <xdr:col>3</xdr:col>
      <xdr:colOff>904875</xdr:colOff>
      <xdr:row>34</xdr:row>
      <xdr:rowOff>303022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39553"/>
          <a:ext cx="698500" cy="23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65115</xdr:rowOff>
    </xdr:from>
    <xdr:to>
      <xdr:col>3</xdr:col>
      <xdr:colOff>206375</xdr:colOff>
      <xdr:row>34</xdr:row>
      <xdr:rowOff>72103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32565"/>
          <a:ext cx="6985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178841</xdr:rowOff>
    </xdr:from>
    <xdr:to>
      <xdr:col>5</xdr:col>
      <xdr:colOff>34925</xdr:colOff>
      <xdr:row>34</xdr:row>
      <xdr:rowOff>280442</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64462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23918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9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24,107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302644</xdr:rowOff>
    </xdr:from>
    <xdr:to>
      <xdr:col>4</xdr:col>
      <xdr:colOff>520700</xdr:colOff>
      <xdr:row>35</xdr:row>
      <xdr:rowOff>61344</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657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71522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3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252222</xdr:rowOff>
    </xdr:from>
    <xdr:to>
      <xdr:col>3</xdr:col>
      <xdr:colOff>955675</xdr:colOff>
      <xdr:row>35</xdr:row>
      <xdr:rowOff>10922</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6519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21099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8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21303</xdr:rowOff>
    </xdr:from>
    <xdr:to>
      <xdr:col>3</xdr:col>
      <xdr:colOff>257175</xdr:colOff>
      <xdr:row>34</xdr:row>
      <xdr:rowOff>122903</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628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133080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5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14315</xdr:rowOff>
    </xdr:from>
    <xdr:to>
      <xdr:col>2</xdr:col>
      <xdr:colOff>692150</xdr:colOff>
      <xdr:row>34</xdr:row>
      <xdr:rowOff>115915</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628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126092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5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新潟県五泉市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52,026
51,796
351.91
22,461,709
21,648,318
726,710
13,503,165
28,114,229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88.2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59759</xdr:rowOff>
    </xdr:from>
    <xdr:to>
      <xdr:col>6</xdr:col>
      <xdr:colOff>511175</xdr:colOff>
      <xdr:row>34</xdr:row>
      <xdr:rowOff>87602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89059"/>
          <a:ext cx="8382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79532</xdr:rowOff>
    </xdr:from>
    <xdr:to>
      <xdr:col>5</xdr:col>
      <xdr:colOff>358775</xdr:colOff>
      <xdr:row>34</xdr:row>
      <xdr:rowOff>87602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908832"/>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79532</xdr:rowOff>
    </xdr:from>
    <xdr:to>
      <xdr:col>4</xdr:col>
      <xdr:colOff>155575</xdr:colOff>
      <xdr:row>35</xdr:row>
      <xdr:rowOff>11958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08832"/>
          <a:ext cx="8890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133185</xdr:rowOff>
    </xdr:from>
    <xdr:to>
      <xdr:col>2</xdr:col>
      <xdr:colOff>638175</xdr:colOff>
      <xdr:row>35</xdr:row>
      <xdr:rowOff>11958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62485"/>
          <a:ext cx="889000" cy="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8959</xdr:rowOff>
    </xdr:from>
    <xdr:to>
      <xdr:col>6</xdr:col>
      <xdr:colOff>561975</xdr:colOff>
      <xdr:row>34</xdr:row>
      <xdr:rowOff>110559</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5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31836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73,497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36802</xdr:rowOff>
    </xdr:from>
    <xdr:to>
      <xdr:col>5</xdr:col>
      <xdr:colOff>409575</xdr:colOff>
      <xdr:row>34</xdr:row>
      <xdr:rowOff>138402</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58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154929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28732</xdr:rowOff>
    </xdr:from>
    <xdr:to>
      <xdr:col>4</xdr:col>
      <xdr:colOff>206375</xdr:colOff>
      <xdr:row>34</xdr:row>
      <xdr:rowOff>130332</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585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146859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132608</xdr:rowOff>
    </xdr:from>
    <xdr:to>
      <xdr:col>3</xdr:col>
      <xdr:colOff>3175</xdr:colOff>
      <xdr:row>35</xdr:row>
      <xdr:rowOff>62758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59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79285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82385</xdr:rowOff>
    </xdr:from>
    <xdr:to>
      <xdr:col>1</xdr:col>
      <xdr:colOff>485775</xdr:colOff>
      <xdr:row>35</xdr:row>
      <xdr:rowOff>12535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59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29062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8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170059</xdr:rowOff>
    </xdr:from>
    <xdr:to>
      <xdr:col>6</xdr:col>
      <xdr:colOff>511175</xdr:colOff>
      <xdr:row>59</xdr:row>
      <xdr:rowOff>1153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14159"/>
          <a:ext cx="8382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1153</xdr:rowOff>
    </xdr:from>
    <xdr:to>
      <xdr:col>5</xdr:col>
      <xdr:colOff>358775</xdr:colOff>
      <xdr:row>59</xdr:row>
      <xdr:rowOff>13820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16703"/>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13820</xdr:rowOff>
    </xdr:from>
    <xdr:to>
      <xdr:col>4</xdr:col>
      <xdr:colOff>155575</xdr:colOff>
      <xdr:row>59</xdr:row>
      <xdr:rowOff>20924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29370"/>
          <a:ext cx="8890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19863</xdr:rowOff>
    </xdr:from>
    <xdr:to>
      <xdr:col>2</xdr:col>
      <xdr:colOff>638175</xdr:colOff>
      <xdr:row>59</xdr:row>
      <xdr:rowOff>20924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135413"/>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119259</xdr:rowOff>
    </xdr:from>
    <xdr:to>
      <xdr:col>6</xdr:col>
      <xdr:colOff>561975</xdr:colOff>
      <xdr:row>59</xdr:row>
      <xdr:rowOff>49409</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1006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88109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10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121803</xdr:rowOff>
    </xdr:from>
    <xdr:to>
      <xdr:col>5</xdr:col>
      <xdr:colOff>409575</xdr:colOff>
      <xdr:row>59</xdr:row>
      <xdr:rowOff>51953</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10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68480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4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134470</xdr:rowOff>
    </xdr:from>
    <xdr:to>
      <xdr:col>4</xdr:col>
      <xdr:colOff>206375</xdr:colOff>
      <xdr:row>59</xdr:row>
      <xdr:rowOff>64620</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100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55747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7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141574</xdr:rowOff>
    </xdr:from>
    <xdr:to>
      <xdr:col>3</xdr:col>
      <xdr:colOff>3175</xdr:colOff>
      <xdr:row>59</xdr:row>
      <xdr:rowOff>71724</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100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62851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140513</xdr:rowOff>
    </xdr:from>
    <xdr:to>
      <xdr:col>1</xdr:col>
      <xdr:colOff>485775</xdr:colOff>
      <xdr:row>59</xdr:row>
      <xdr:rowOff>70663</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10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61790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121956</xdr:rowOff>
    </xdr:from>
    <xdr:to>
      <xdr:col>6</xdr:col>
      <xdr:colOff>511175</xdr:colOff>
      <xdr:row>75</xdr:row>
      <xdr:rowOff>64262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809256"/>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125657</xdr:rowOff>
    </xdr:from>
    <xdr:to>
      <xdr:col>5</xdr:col>
      <xdr:colOff>358775</xdr:colOff>
      <xdr:row>75</xdr:row>
      <xdr:rowOff>64262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812957"/>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125657</xdr:rowOff>
    </xdr:from>
    <xdr:to>
      <xdr:col>4</xdr:col>
      <xdr:colOff>155575</xdr:colOff>
      <xdr:row>76</xdr:row>
      <xdr:rowOff>64588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812957"/>
          <a:ext cx="889000" cy="28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83765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31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64915</xdr:rowOff>
    </xdr:from>
    <xdr:to>
      <xdr:col>2</xdr:col>
      <xdr:colOff>638175</xdr:colOff>
      <xdr:row>76</xdr:row>
      <xdr:rowOff>64588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923665"/>
          <a:ext cx="889000" cy="1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141895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31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167040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71156</xdr:rowOff>
    </xdr:from>
    <xdr:to>
      <xdr:col>6</xdr:col>
      <xdr:colOff>561975</xdr:colOff>
      <xdr:row>75</xdr:row>
      <xdr:rowOff>1306</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27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94033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0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13462</xdr:rowOff>
    </xdr:from>
    <xdr:to>
      <xdr:col>5</xdr:col>
      <xdr:colOff>409575</xdr:colOff>
      <xdr:row>75</xdr:row>
      <xdr:rowOff>115062</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28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131589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264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74857</xdr:rowOff>
    </xdr:from>
    <xdr:to>
      <xdr:col>4</xdr:col>
      <xdr:colOff>206375</xdr:colOff>
      <xdr:row>75</xdr:row>
      <xdr:rowOff>5007</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27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21534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25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13788</xdr:rowOff>
    </xdr:from>
    <xdr:to>
      <xdr:col>3</xdr:col>
      <xdr:colOff>3175</xdr:colOff>
      <xdr:row>76</xdr:row>
      <xdr:rowOff>115388</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0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131915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281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14115</xdr:rowOff>
    </xdr:from>
    <xdr:to>
      <xdr:col>1</xdr:col>
      <xdr:colOff>485775</xdr:colOff>
      <xdr:row>75</xdr:row>
      <xdr:rowOff>115715</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28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132242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264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99327</xdr:rowOff>
    </xdr:from>
    <xdr:to>
      <xdr:col>6</xdr:col>
      <xdr:colOff>511175</xdr:colOff>
      <xdr:row>96</xdr:row>
      <xdr:rowOff>171411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58527"/>
          <a:ext cx="8382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148844</xdr:rowOff>
    </xdr:from>
    <xdr:to>
      <xdr:col>5</xdr:col>
      <xdr:colOff>358775</xdr:colOff>
      <xdr:row>96</xdr:row>
      <xdr:rowOff>171411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08044"/>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148844</xdr:rowOff>
    </xdr:from>
    <xdr:to>
      <xdr:col>4</xdr:col>
      <xdr:colOff>155575</xdr:colOff>
      <xdr:row>97</xdr:row>
      <xdr:rowOff>30011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08044"/>
          <a:ext cx="8890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30011</xdr:rowOff>
    </xdr:from>
    <xdr:to>
      <xdr:col>2</xdr:col>
      <xdr:colOff>638175</xdr:colOff>
      <xdr:row>97</xdr:row>
      <xdr:rowOff>51436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60661"/>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48527</xdr:rowOff>
    </xdr:from>
    <xdr:to>
      <xdr:col>6</xdr:col>
      <xdr:colOff>561975</xdr:colOff>
      <xdr:row>96</xdr:row>
      <xdr:rowOff>150127</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65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26954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120611</xdr:rowOff>
    </xdr:from>
    <xdr:to>
      <xdr:col>5</xdr:col>
      <xdr:colOff>409575</xdr:colOff>
      <xdr:row>97</xdr:row>
      <xdr:rowOff>50761</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65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41888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98044</xdr:rowOff>
    </xdr:from>
    <xdr:to>
      <xdr:col>4</xdr:col>
      <xdr:colOff>206375</xdr:colOff>
      <xdr:row>97</xdr:row>
      <xdr:rowOff>28194</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5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19321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150661</xdr:rowOff>
    </xdr:from>
    <xdr:to>
      <xdr:col>3</xdr:col>
      <xdr:colOff>3175</xdr:colOff>
      <xdr:row>97</xdr:row>
      <xdr:rowOff>80811</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71938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636</xdr:rowOff>
    </xdr:from>
    <xdr:to>
      <xdr:col>1</xdr:col>
      <xdr:colOff>485775</xdr:colOff>
      <xdr:row>97</xdr:row>
      <xdr:rowOff>102236</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6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93363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121082</xdr:rowOff>
    </xdr:from>
    <xdr:to>
      <xdr:col>15</xdr:col>
      <xdr:colOff>180975</xdr:colOff>
      <xdr:row>36</xdr:row>
      <xdr:rowOff>140881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93282"/>
          <a:ext cx="8382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121082</xdr:rowOff>
    </xdr:from>
    <xdr:to>
      <xdr:col>14</xdr:col>
      <xdr:colOff>28575</xdr:colOff>
      <xdr:row>37</xdr:row>
      <xdr:rowOff>54166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93282"/>
          <a:ext cx="889000" cy="10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54166</xdr:rowOff>
    </xdr:from>
    <xdr:to>
      <xdr:col>12</xdr:col>
      <xdr:colOff>511175</xdr:colOff>
      <xdr:row>37</xdr:row>
      <xdr:rowOff>91846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97816"/>
          <a:ext cx="889000" cy="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91846</xdr:rowOff>
    </xdr:from>
    <xdr:to>
      <xdr:col>11</xdr:col>
      <xdr:colOff>307975</xdr:colOff>
      <xdr:row>37</xdr:row>
      <xdr:rowOff>109512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35496"/>
          <a:ext cx="8890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90081</xdr:rowOff>
    </xdr:from>
    <xdr:to>
      <xdr:col>15</xdr:col>
      <xdr:colOff>231775</xdr:colOff>
      <xdr:row>37</xdr:row>
      <xdr:rowOff>20231</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62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68508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70282</xdr:rowOff>
    </xdr:from>
    <xdr:to>
      <xdr:col>14</xdr:col>
      <xdr:colOff>79375</xdr:colOff>
      <xdr:row>37</xdr:row>
      <xdr:rowOff>432</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2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163009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3366</xdr:rowOff>
    </xdr:from>
    <xdr:to>
      <xdr:col>12</xdr:col>
      <xdr:colOff>561975</xdr:colOff>
      <xdr:row>37</xdr:row>
      <xdr:rowOff>104966</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3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96093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41046</xdr:rowOff>
    </xdr:from>
    <xdr:to>
      <xdr:col>11</xdr:col>
      <xdr:colOff>358775</xdr:colOff>
      <xdr:row>37</xdr:row>
      <xdr:rowOff>142646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3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133773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58712</xdr:rowOff>
    </xdr:from>
    <xdr:to>
      <xdr:col>10</xdr:col>
      <xdr:colOff>155575</xdr:colOff>
      <xdr:row>37</xdr:row>
      <xdr:rowOff>160312</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4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151439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10803</xdr:rowOff>
    </xdr:from>
    <xdr:to>
      <xdr:col>15</xdr:col>
      <xdr:colOff>180975</xdr:colOff>
      <xdr:row>59</xdr:row>
      <xdr:rowOff>43997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26353"/>
          <a:ext cx="8382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169694</xdr:rowOff>
    </xdr:from>
    <xdr:to>
      <xdr:col>14</xdr:col>
      <xdr:colOff>28575</xdr:colOff>
      <xdr:row>59</xdr:row>
      <xdr:rowOff>10803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113794"/>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169694</xdr:rowOff>
    </xdr:from>
    <xdr:to>
      <xdr:col>12</xdr:col>
      <xdr:colOff>511175</xdr:colOff>
      <xdr:row>59</xdr:row>
      <xdr:rowOff>16897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113794"/>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68973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10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16897</xdr:rowOff>
    </xdr:from>
    <xdr:to>
      <xdr:col>11</xdr:col>
      <xdr:colOff>307975</xdr:colOff>
      <xdr:row>59</xdr:row>
      <xdr:rowOff>42032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32447"/>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65085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101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164647</xdr:rowOff>
    </xdr:from>
    <xdr:to>
      <xdr:col>15</xdr:col>
      <xdr:colOff>231775</xdr:colOff>
      <xdr:row>59</xdr:row>
      <xdr:rowOff>94797</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101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131453</xdr:rowOff>
    </xdr:from>
    <xdr:to>
      <xdr:col>14</xdr:col>
      <xdr:colOff>79375</xdr:colOff>
      <xdr:row>59</xdr:row>
      <xdr:rowOff>61603</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10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78130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118894</xdr:rowOff>
    </xdr:from>
    <xdr:to>
      <xdr:col>12</xdr:col>
      <xdr:colOff>561975</xdr:colOff>
      <xdr:row>59</xdr:row>
      <xdr:rowOff>49044</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100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65571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137547</xdr:rowOff>
    </xdr:from>
    <xdr:to>
      <xdr:col>11</xdr:col>
      <xdr:colOff>358775</xdr:colOff>
      <xdr:row>59</xdr:row>
      <xdr:rowOff>67697</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100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84224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162682</xdr:rowOff>
    </xdr:from>
    <xdr:to>
      <xdr:col>10</xdr:col>
      <xdr:colOff>155575</xdr:colOff>
      <xdr:row>59</xdr:row>
      <xdr:rowOff>92832</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101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83959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33965</xdr:rowOff>
    </xdr:from>
    <xdr:to>
      <xdr:col>15</xdr:col>
      <xdr:colOff>180975</xdr:colOff>
      <xdr:row>79</xdr:row>
      <xdr:rowOff>43929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8515"/>
          <a:ext cx="8382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42649</xdr:rowOff>
    </xdr:from>
    <xdr:to>
      <xdr:col>14</xdr:col>
      <xdr:colOff>28575</xdr:colOff>
      <xdr:row>79</xdr:row>
      <xdr:rowOff>43929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719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154615</xdr:rowOff>
    </xdr:from>
    <xdr:to>
      <xdr:col>15</xdr:col>
      <xdr:colOff>231775</xdr:colOff>
      <xdr:row>79</xdr:row>
      <xdr:rowOff>84765</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5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164579</xdr:rowOff>
    </xdr:from>
    <xdr:to>
      <xdr:col>14</xdr:col>
      <xdr:colOff>79375</xdr:colOff>
      <xdr:row>79</xdr:row>
      <xdr:rowOff>94729</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35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85856</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17" y="1363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163299</xdr:rowOff>
    </xdr:from>
    <xdr:to>
      <xdr:col>12</xdr:col>
      <xdr:colOff>561975</xdr:colOff>
      <xdr:row>79</xdr:row>
      <xdr:rowOff>93449</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8699500" y="13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84576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7" y="13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141008</xdr:rowOff>
    </xdr:from>
    <xdr:to>
      <xdr:col>15</xdr:col>
      <xdr:colOff>180975</xdr:colOff>
      <xdr:row>96</xdr:row>
      <xdr:rowOff>114542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085858"/>
          <a:ext cx="838200" cy="4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77178</xdr:rowOff>
    </xdr:from>
    <xdr:to>
      <xdr:col>14</xdr:col>
      <xdr:colOff>28575</xdr:colOff>
      <xdr:row>93</xdr:row>
      <xdr:rowOff>141008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022028"/>
          <a:ext cx="889000" cy="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71099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63742</xdr:rowOff>
    </xdr:from>
    <xdr:to>
      <xdr:col>15</xdr:col>
      <xdr:colOff>231775</xdr:colOff>
      <xdr:row>96</xdr:row>
      <xdr:rowOff>165342</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10426700" y="165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86619</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90208</xdr:rowOff>
    </xdr:from>
    <xdr:to>
      <xdr:col>14</xdr:col>
      <xdr:colOff>79375</xdr:colOff>
      <xdr:row>94</xdr:row>
      <xdr:rowOff>20358</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9588500" y="160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36885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58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26378</xdr:rowOff>
    </xdr:from>
    <xdr:to>
      <xdr:col>12</xdr:col>
      <xdr:colOff>561975</xdr:colOff>
      <xdr:row>93</xdr:row>
      <xdr:rowOff>127978</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8699500" y="159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144505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57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42240</xdr:rowOff>
    </xdr:from>
    <xdr:to>
      <xdr:col>23</xdr:col>
      <xdr:colOff>517525</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5481300" y="6728790"/>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43117</xdr:rowOff>
    </xdr:from>
    <xdr:to>
      <xdr:col>22</xdr:col>
      <xdr:colOff>365125</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592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37300</xdr:rowOff>
    </xdr:from>
    <xdr:to>
      <xdr:col>21</xdr:col>
      <xdr:colOff>161925</xdr:colOff>
      <xdr:row>39</xdr:row>
      <xdr:rowOff>43117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723850"/>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5309</xdr:rowOff>
    </xdr:from>
    <xdr:to>
      <xdr:col>19</xdr:col>
      <xdr:colOff>644525</xdr:colOff>
      <xdr:row>39</xdr:row>
      <xdr:rowOff>37300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6691859"/>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162890</xdr:rowOff>
    </xdr:from>
    <xdr:to>
      <xdr:col>23</xdr:col>
      <xdr:colOff>568325</xdr:colOff>
      <xdr:row>39</xdr:row>
      <xdr:rowOff>93040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62687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163767</xdr:rowOff>
    </xdr:from>
    <xdr:to>
      <xdr:col>21</xdr:col>
      <xdr:colOff>212725</xdr:colOff>
      <xdr:row>39</xdr:row>
      <xdr:rowOff>93917</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541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85044</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77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157950</xdr:rowOff>
    </xdr:from>
    <xdr:to>
      <xdr:col>20</xdr:col>
      <xdr:colOff>9525</xdr:colOff>
      <xdr:row>39</xdr:row>
      <xdr:rowOff>88100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3652500" y="66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79227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76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125959</xdr:rowOff>
    </xdr:from>
    <xdr:to>
      <xdr:col>18</xdr:col>
      <xdr:colOff>492125</xdr:colOff>
      <xdr:row>39</xdr:row>
      <xdr:rowOff>56109</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2763500" y="66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47236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7" y="673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20338</xdr:rowOff>
    </xdr:from>
    <xdr:to>
      <xdr:col>23</xdr:col>
      <xdr:colOff>517525</xdr:colOff>
      <xdr:row>75</xdr:row>
      <xdr:rowOff>66956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2879088"/>
          <a:ext cx="8382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57894</xdr:rowOff>
    </xdr:from>
    <xdr:to>
      <xdr:col>22</xdr:col>
      <xdr:colOff>365125</xdr:colOff>
      <xdr:row>75</xdr:row>
      <xdr:rowOff>66956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2916644"/>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7961</xdr:rowOff>
    </xdr:from>
    <xdr:to>
      <xdr:col>21</xdr:col>
      <xdr:colOff>161925</xdr:colOff>
      <xdr:row>75</xdr:row>
      <xdr:rowOff>57894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2866711"/>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7961</xdr:rowOff>
    </xdr:from>
    <xdr:to>
      <xdr:col>19</xdr:col>
      <xdr:colOff>644525</xdr:colOff>
      <xdr:row>75</xdr:row>
      <xdr:rowOff>44439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286671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62984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2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140988</xdr:rowOff>
    </xdr:from>
    <xdr:to>
      <xdr:col>23</xdr:col>
      <xdr:colOff>568325</xdr:colOff>
      <xdr:row>75</xdr:row>
      <xdr:rowOff>71138</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2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163865</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6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16156</xdr:rowOff>
    </xdr:from>
    <xdr:to>
      <xdr:col>22</xdr:col>
      <xdr:colOff>415925</xdr:colOff>
      <xdr:row>75</xdr:row>
      <xdr:rowOff>117756</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287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134283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5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7094</xdr:rowOff>
    </xdr:from>
    <xdr:to>
      <xdr:col>21</xdr:col>
      <xdr:colOff>212725</xdr:colOff>
      <xdr:row>75</xdr:row>
      <xdr:rowOff>108694</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28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99821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128611</xdr:rowOff>
    </xdr:from>
    <xdr:to>
      <xdr:col>20</xdr:col>
      <xdr:colOff>9525</xdr:colOff>
      <xdr:row>75</xdr:row>
      <xdr:rowOff>58761</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28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75288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5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165089</xdr:rowOff>
    </xdr:from>
    <xdr:to>
      <xdr:col>18</xdr:col>
      <xdr:colOff>492125</xdr:colOff>
      <xdr:row>75</xdr:row>
      <xdr:rowOff>95239</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2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86366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7806</xdr:rowOff>
    </xdr:from>
    <xdr:to>
      <xdr:col>23</xdr:col>
      <xdr:colOff>517525</xdr:colOff>
      <xdr:row>99</xdr:row>
      <xdr:rowOff>15509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81356"/>
          <a:ext cx="8382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15509</xdr:rowOff>
    </xdr:from>
    <xdr:to>
      <xdr:col>22</xdr:col>
      <xdr:colOff>365125</xdr:colOff>
      <xdr:row>99</xdr:row>
      <xdr:rowOff>15856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89059"/>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5728</xdr:rowOff>
    </xdr:from>
    <xdr:to>
      <xdr:col>21</xdr:col>
      <xdr:colOff>161925</xdr:colOff>
      <xdr:row>99</xdr:row>
      <xdr:rowOff>15856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79278"/>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5728</xdr:rowOff>
    </xdr:from>
    <xdr:to>
      <xdr:col>19</xdr:col>
      <xdr:colOff>644525</xdr:colOff>
      <xdr:row>99</xdr:row>
      <xdr:rowOff>5976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79278"/>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128456</xdr:rowOff>
    </xdr:from>
    <xdr:to>
      <xdr:col>23</xdr:col>
      <xdr:colOff>568325</xdr:colOff>
      <xdr:row>99</xdr:row>
      <xdr:rowOff>58606</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9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136159</xdr:rowOff>
    </xdr:from>
    <xdr:to>
      <xdr:col>22</xdr:col>
      <xdr:colOff>415925</xdr:colOff>
      <xdr:row>99</xdr:row>
      <xdr:rowOff>66309</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9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57436</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7" y="1703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136506</xdr:rowOff>
    </xdr:from>
    <xdr:to>
      <xdr:col>21</xdr:col>
      <xdr:colOff>212725</xdr:colOff>
      <xdr:row>99</xdr:row>
      <xdr:rowOff>66656</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57783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7" y="170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126378</xdr:rowOff>
    </xdr:from>
    <xdr:to>
      <xdr:col>20</xdr:col>
      <xdr:colOff>9525</xdr:colOff>
      <xdr:row>99</xdr:row>
      <xdr:rowOff>56528</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9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47655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126626</xdr:rowOff>
    </xdr:from>
    <xdr:to>
      <xdr:col>18</xdr:col>
      <xdr:colOff>492125</xdr:colOff>
      <xdr:row>99</xdr:row>
      <xdr:rowOff>56776</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9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47903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98487</xdr:rowOff>
    </xdr:from>
    <xdr:to>
      <xdr:col>32</xdr:col>
      <xdr:colOff>187325</xdr:colOff>
      <xdr:row>39</xdr:row>
      <xdr:rowOff>98520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785037"/>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98520</xdr:rowOff>
    </xdr:from>
    <xdr:to>
      <xdr:col>31</xdr:col>
      <xdr:colOff>34925</xdr:colOff>
      <xdr:row>39</xdr:row>
      <xdr:rowOff>98520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85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98520</xdr:rowOff>
    </xdr:from>
    <xdr:to>
      <xdr:col>29</xdr:col>
      <xdr:colOff>517525</xdr:colOff>
      <xdr:row>39</xdr:row>
      <xdr:rowOff>98520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85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98421</xdr:rowOff>
    </xdr:from>
    <xdr:to>
      <xdr:col>28</xdr:col>
      <xdr:colOff>314325</xdr:colOff>
      <xdr:row>39</xdr:row>
      <xdr:rowOff>98520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84971"/>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47687</xdr:rowOff>
    </xdr:from>
    <xdr:to>
      <xdr:col>32</xdr:col>
      <xdr:colOff>238125</xdr:colOff>
      <xdr:row>39</xdr:row>
      <xdr:rowOff>149287</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21107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134064</xdr:rowOff>
    </xdr:from>
    <xdr:ext cx="313932"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649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47720</xdr:rowOff>
    </xdr:from>
    <xdr:to>
      <xdr:col>31</xdr:col>
      <xdr:colOff>85725</xdr:colOff>
      <xdr:row>39</xdr:row>
      <xdr:rowOff>149320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1272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140447</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66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47720</xdr:rowOff>
    </xdr:from>
    <xdr:to>
      <xdr:col>29</xdr:col>
      <xdr:colOff>568325</xdr:colOff>
      <xdr:row>39</xdr:row>
      <xdr:rowOff>149320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0383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140447</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77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47720</xdr:rowOff>
    </xdr:from>
    <xdr:to>
      <xdr:col>28</xdr:col>
      <xdr:colOff>365125</xdr:colOff>
      <xdr:row>39</xdr:row>
      <xdr:rowOff>149320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9494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140447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88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47621</xdr:rowOff>
    </xdr:from>
    <xdr:to>
      <xdr:col>27</xdr:col>
      <xdr:colOff>161925</xdr:colOff>
      <xdr:row>39</xdr:row>
      <xdr:rowOff>149221</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8605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140348</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3356</xdr:rowOff>
    </xdr:from>
    <xdr:to>
      <xdr:col>32</xdr:col>
      <xdr:colOff>187325</xdr:colOff>
      <xdr:row>57</xdr:row>
      <xdr:rowOff>7341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776006"/>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118440</xdr:rowOff>
    </xdr:from>
    <xdr:to>
      <xdr:col>31</xdr:col>
      <xdr:colOff>34925</xdr:colOff>
      <xdr:row>57</xdr:row>
      <xdr:rowOff>3356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719640"/>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115729</xdr:rowOff>
    </xdr:from>
    <xdr:to>
      <xdr:col>29</xdr:col>
      <xdr:colOff>517525</xdr:colOff>
      <xdr:row>56</xdr:row>
      <xdr:rowOff>118440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71692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133915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1007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47672</xdr:rowOff>
    </xdr:from>
    <xdr:to>
      <xdr:col>28</xdr:col>
      <xdr:colOff>314325</xdr:colOff>
      <xdr:row>56</xdr:row>
      <xdr:rowOff>115729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648872"/>
          <a:ext cx="889000" cy="6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111708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100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106222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100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127991</xdr:rowOff>
    </xdr:from>
    <xdr:to>
      <xdr:col>32</xdr:col>
      <xdr:colOff>238125</xdr:colOff>
      <xdr:row>57</xdr:row>
      <xdr:rowOff>58141</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7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150868</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5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124006</xdr:rowOff>
    </xdr:from>
    <xdr:to>
      <xdr:col>31</xdr:col>
      <xdr:colOff>85725</xdr:colOff>
      <xdr:row>57</xdr:row>
      <xdr:rowOff>54156</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72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70683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50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67640</xdr:rowOff>
    </xdr:from>
    <xdr:to>
      <xdr:col>29</xdr:col>
      <xdr:colOff>568325</xdr:colOff>
      <xdr:row>56</xdr:row>
      <xdr:rowOff>169240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14317</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64929</xdr:rowOff>
    </xdr:from>
    <xdr:to>
      <xdr:col>28</xdr:col>
      <xdr:colOff>365125</xdr:colOff>
      <xdr:row>56</xdr:row>
      <xdr:rowOff>166529</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6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11606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4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168322</xdr:rowOff>
    </xdr:from>
    <xdr:to>
      <xdr:col>27</xdr:col>
      <xdr:colOff>161925</xdr:colOff>
      <xdr:row>56</xdr:row>
      <xdr:rowOff>98472</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5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114999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3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80264</xdr:rowOff>
    </xdr:from>
    <xdr:to>
      <xdr:col>32</xdr:col>
      <xdr:colOff>187325</xdr:colOff>
      <xdr:row>75</xdr:row>
      <xdr:rowOff>141339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39014"/>
          <a:ext cx="8382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141339</xdr:rowOff>
    </xdr:from>
    <xdr:to>
      <xdr:col>31</xdr:col>
      <xdr:colOff>34925</xdr:colOff>
      <xdr:row>75</xdr:row>
      <xdr:rowOff>157911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000089"/>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157911</xdr:rowOff>
    </xdr:from>
    <xdr:to>
      <xdr:col>29</xdr:col>
      <xdr:colOff>517525</xdr:colOff>
      <xdr:row>76</xdr:row>
      <xdr:rowOff>32696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16661"/>
          <a:ext cx="8890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32696</xdr:rowOff>
    </xdr:from>
    <xdr:to>
      <xdr:col>28</xdr:col>
      <xdr:colOff>314325</xdr:colOff>
      <xdr:row>76</xdr:row>
      <xdr:rowOff>36658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6289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18730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a:extLst>
            <a:ext uri="{FF2B5EF4-FFF2-40B4-BE49-F238E27FC236}">
              <a16:creationId xmlns:a16="http://schemas.microsoft.com/office/drawing/2014/main" id="{00000000-0008-0000-0600-000057030000}"/>
            </a:ext>
          </a:extLst>
        </xdr:cNvPr>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29464</xdr:rowOff>
    </xdr:from>
    <xdr:to>
      <xdr:col>32</xdr:col>
      <xdr:colOff>238125</xdr:colOff>
      <xdr:row>75</xdr:row>
      <xdr:rowOff>131064</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21107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52341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3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54,120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90539</xdr:rowOff>
    </xdr:from>
    <xdr:to>
      <xdr:col>31</xdr:col>
      <xdr:colOff>85725</xdr:colOff>
      <xdr:row>76</xdr:row>
      <xdr:rowOff>20689</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21272500" y="12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37216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107112</xdr:rowOff>
    </xdr:from>
    <xdr:to>
      <xdr:col>29</xdr:col>
      <xdr:colOff>568325</xdr:colOff>
      <xdr:row>76</xdr:row>
      <xdr:rowOff>37263</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0383500" y="1296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53789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153346</xdr:rowOff>
    </xdr:from>
    <xdr:to>
      <xdr:col>28</xdr:col>
      <xdr:colOff>365125</xdr:colOff>
      <xdr:row>76</xdr:row>
      <xdr:rowOff>83496</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19494500" y="130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100023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157308</xdr:rowOff>
    </xdr:from>
    <xdr:to>
      <xdr:col>27</xdr:col>
      <xdr:colOff>161925</xdr:colOff>
      <xdr:row>76</xdr:row>
      <xdr:rowOff>87458</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18605500" y="130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103985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9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少子高齢化の急速な進展により、その対策に焦点を当て早急に対応するため、施策を重点化し取り組んでいる。このような状況もあり、人口減少に見合う歳出の縮減は難しい状況にあり、住民一人当たりのコストは総じて増加傾向にある。</a:t>
          </a:r>
        </a:p>
        <a:p>
          <a:r>
            <a:rPr kumimoji="1" lang="en-US" altLang="ja-JP" sz="1300">
              <a:latin typeface="ＭＳ Ｐゴシック"/>
            </a:rPr>
            <a:t>28</a:t>
          </a:r>
          <a:r>
            <a:rPr kumimoji="1" lang="ja-JP" altLang="en-US" sz="1300">
              <a:latin typeface="ＭＳ Ｐゴシック"/>
            </a:rPr>
            <a:t>年度において前年度と対比し、変動が特に顕著なものは扶助費、普通建設事業費となっている。</a:t>
          </a:r>
          <a:endParaRPr kumimoji="1" lang="en-US" altLang="ja-JP" sz="1300">
            <a:latin typeface="ＭＳ Ｐゴシック"/>
          </a:endParaRPr>
        </a:p>
        <a:p>
          <a:r>
            <a:rPr kumimoji="1" lang="ja-JP" altLang="en-US" sz="1300">
              <a:latin typeface="ＭＳ Ｐゴシック"/>
            </a:rPr>
            <a:t>扶助費は住民一人当たり、</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66,179</a:t>
          </a:r>
          <a:r>
            <a:rPr kumimoji="1" lang="ja-JP" altLang="en-US" sz="1300">
              <a:latin typeface="ＭＳ Ｐゴシック"/>
            </a:rPr>
            <a:t>円、対前年度</a:t>
          </a:r>
          <a:r>
            <a:rPr kumimoji="1" lang="en-US" altLang="ja-JP" sz="1300">
              <a:latin typeface="ＭＳ Ｐゴシック"/>
            </a:rPr>
            <a:t>5,676</a:t>
          </a:r>
          <a:r>
            <a:rPr kumimoji="1" lang="ja-JP" altLang="en-US" sz="1300">
              <a:latin typeface="ＭＳ Ｐゴシック"/>
            </a:rPr>
            <a:t>円の増となっており、生活保護費や障害福祉サービス費の増加が主な要因である。</a:t>
          </a:r>
          <a:endParaRPr kumimoji="1" lang="en-US" altLang="ja-JP" sz="1300">
            <a:latin typeface="ＭＳ Ｐゴシック"/>
          </a:endParaRPr>
        </a:p>
        <a:p>
          <a:r>
            <a:rPr kumimoji="1" lang="ja-JP" altLang="en-US" sz="1300">
              <a:latin typeface="ＭＳ Ｐゴシック"/>
            </a:rPr>
            <a:t>普通建設事業費は住民一人当たり、</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50,416</a:t>
          </a:r>
          <a:r>
            <a:rPr kumimoji="1" lang="ja-JP" altLang="en-US" sz="1300">
              <a:latin typeface="ＭＳ Ｐゴシック"/>
            </a:rPr>
            <a:t>円、対前年度</a:t>
          </a:r>
          <a:r>
            <a:rPr kumimoji="1" lang="en-US" altLang="ja-JP" sz="1300">
              <a:latin typeface="ＭＳ Ｐゴシック"/>
            </a:rPr>
            <a:t>30,493</a:t>
          </a:r>
          <a:r>
            <a:rPr kumimoji="1" lang="ja-JP" altLang="en-US" sz="1300">
              <a:latin typeface="ＭＳ Ｐゴシック"/>
            </a:rPr>
            <a:t>円の減となっており、支所庁舎建設事業や小中学校改築事業の大型事業に取り組んできたが、</a:t>
          </a:r>
          <a:r>
            <a:rPr kumimoji="1" lang="en-US" altLang="ja-JP" sz="1300">
              <a:latin typeface="ＭＳ Ｐゴシック"/>
            </a:rPr>
            <a:t>27</a:t>
          </a:r>
          <a:r>
            <a:rPr kumimoji="1" lang="ja-JP" altLang="en-US" sz="1300">
              <a:latin typeface="ＭＳ Ｐゴシック"/>
            </a:rPr>
            <a:t>年度に主要な工事が完了したことによる事業費の減少が主な要因である。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新潟県五泉市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52,026
51,796
351.91
22,461,709
21,648,318
726,710
13,503,165
28,114,229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88.2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155865</xdr:rowOff>
    </xdr:from>
    <xdr:to>
      <xdr:col>6</xdr:col>
      <xdr:colOff>511175</xdr:colOff>
      <xdr:row>38</xdr:row>
      <xdr:rowOff>34544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99515"/>
          <a:ext cx="8382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155865</xdr:rowOff>
    </xdr:from>
    <xdr:to>
      <xdr:col>5</xdr:col>
      <xdr:colOff>358775</xdr:colOff>
      <xdr:row>38</xdr:row>
      <xdr:rowOff>12337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99515"/>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12337</xdr:rowOff>
    </xdr:from>
    <xdr:to>
      <xdr:col>4</xdr:col>
      <xdr:colOff>155575</xdr:colOff>
      <xdr:row>38</xdr:row>
      <xdr:rowOff>26706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2743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17399</xdr:rowOff>
    </xdr:from>
    <xdr:to>
      <xdr:col>2</xdr:col>
      <xdr:colOff>638175</xdr:colOff>
      <xdr:row>38</xdr:row>
      <xdr:rowOff>26706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32499"/>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155194</xdr:rowOff>
    </xdr:from>
    <xdr:to>
      <xdr:col>6</xdr:col>
      <xdr:colOff>561975</xdr:colOff>
      <xdr:row>38</xdr:row>
      <xdr:rowOff>85344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133621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105065</xdr:rowOff>
    </xdr:from>
    <xdr:to>
      <xdr:col>5</xdr:col>
      <xdr:colOff>409575</xdr:colOff>
      <xdr:row>38</xdr:row>
      <xdr:rowOff>35215</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4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51742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2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132987</xdr:rowOff>
    </xdr:from>
    <xdr:to>
      <xdr:col>4</xdr:col>
      <xdr:colOff>206375</xdr:colOff>
      <xdr:row>38</xdr:row>
      <xdr:rowOff>63137</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54264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147356</xdr:rowOff>
    </xdr:from>
    <xdr:to>
      <xdr:col>3</xdr:col>
      <xdr:colOff>3175</xdr:colOff>
      <xdr:row>38</xdr:row>
      <xdr:rowOff>77506</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4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68633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5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138049</xdr:rowOff>
    </xdr:from>
    <xdr:to>
      <xdr:col>1</xdr:col>
      <xdr:colOff>485775</xdr:colOff>
      <xdr:row>38</xdr:row>
      <xdr:rowOff>68199</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59326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48018</xdr:rowOff>
    </xdr:from>
    <xdr:to>
      <xdr:col>6</xdr:col>
      <xdr:colOff>511175</xdr:colOff>
      <xdr:row>58</xdr:row>
      <xdr:rowOff>56683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92118"/>
          <a:ext cx="8382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56683</xdr:rowOff>
    </xdr:from>
    <xdr:to>
      <xdr:col>5</xdr:col>
      <xdr:colOff>358775</xdr:colOff>
      <xdr:row>58</xdr:row>
      <xdr:rowOff>110828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00783"/>
          <a:ext cx="8890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110828</xdr:rowOff>
    </xdr:from>
    <xdr:to>
      <xdr:col>4</xdr:col>
      <xdr:colOff>155575</xdr:colOff>
      <xdr:row>58</xdr:row>
      <xdr:rowOff>119890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54928"/>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119890</xdr:rowOff>
    </xdr:from>
    <xdr:to>
      <xdr:col>2</xdr:col>
      <xdr:colOff>638175</xdr:colOff>
      <xdr:row>58</xdr:row>
      <xdr:rowOff>127829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63990"/>
          <a:ext cx="8890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a:extLst>
            <a:ext uri="{FF2B5EF4-FFF2-40B4-BE49-F238E27FC236}">
              <a16:creationId xmlns:a16="http://schemas.microsoft.com/office/drawing/2014/main" id="{00000000-0008-0000-0700-000086000000}"/>
            </a:ext>
          </a:extLst>
        </xdr:cNvPr>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168668</xdr:rowOff>
    </xdr:from>
    <xdr:to>
      <xdr:col>6</xdr:col>
      <xdr:colOff>561975</xdr:colOff>
      <xdr:row>58</xdr:row>
      <xdr:rowOff>98818</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4584700" y="99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128045</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5883</xdr:rowOff>
    </xdr:from>
    <xdr:to>
      <xdr:col>5</xdr:col>
      <xdr:colOff>409575</xdr:colOff>
      <xdr:row>58</xdr:row>
      <xdr:rowOff>107483</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3746500" y="99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124010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72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60028</xdr:rowOff>
    </xdr:from>
    <xdr:to>
      <xdr:col>4</xdr:col>
      <xdr:colOff>206375</xdr:colOff>
      <xdr:row>58</xdr:row>
      <xdr:rowOff>161628</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2857500" y="100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152755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69090</xdr:rowOff>
    </xdr:from>
    <xdr:to>
      <xdr:col>3</xdr:col>
      <xdr:colOff>3175</xdr:colOff>
      <xdr:row>58</xdr:row>
      <xdr:rowOff>170690</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968500" y="100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161817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0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77029</xdr:rowOff>
    </xdr:from>
    <xdr:to>
      <xdr:col>1</xdr:col>
      <xdr:colOff>485775</xdr:colOff>
      <xdr:row>59</xdr:row>
      <xdr:rowOff>7179</xdr:rowOff>
    </xdr:to>
    <xdr:sp macro="" textlink="">
      <xdr:nvSpPr>
        <xdr:cNvPr id="149" name="円/楕円 148">
          <a:extLst>
            <a:ext uri="{FF2B5EF4-FFF2-40B4-BE49-F238E27FC236}">
              <a16:creationId xmlns:a16="http://schemas.microsoft.com/office/drawing/2014/main" id="{00000000-0008-0000-0700-000095000000}"/>
            </a:ext>
          </a:extLst>
        </xdr:cNvPr>
        <xdr:cNvSpPr/>
      </xdr:nvSpPr>
      <xdr:spPr>
        <a:xfrm>
          <a:off x="1079500" y="100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169756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34130</xdr:rowOff>
    </xdr:from>
    <xdr:to>
      <xdr:col>6</xdr:col>
      <xdr:colOff>511175</xdr:colOff>
      <xdr:row>78</xdr:row>
      <xdr:rowOff>44971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407230"/>
          <a:ext cx="8382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44971</xdr:rowOff>
    </xdr:from>
    <xdr:to>
      <xdr:col>5</xdr:col>
      <xdr:colOff>358775</xdr:colOff>
      <xdr:row>78</xdr:row>
      <xdr:rowOff>55119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418071"/>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55119</xdr:rowOff>
    </xdr:from>
    <xdr:to>
      <xdr:col>4</xdr:col>
      <xdr:colOff>155575</xdr:colOff>
      <xdr:row>78</xdr:row>
      <xdr:rowOff>65260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28219"/>
          <a:ext cx="8890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54414</xdr:rowOff>
    </xdr:from>
    <xdr:to>
      <xdr:col>2</xdr:col>
      <xdr:colOff>638175</xdr:colOff>
      <xdr:row>78</xdr:row>
      <xdr:rowOff>65260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427514"/>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97141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347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154780</xdr:rowOff>
    </xdr:from>
    <xdr:to>
      <xdr:col>6</xdr:col>
      <xdr:colOff>561975</xdr:colOff>
      <xdr:row>78</xdr:row>
      <xdr:rowOff>84930</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335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165621</xdr:rowOff>
    </xdr:from>
    <xdr:to>
      <xdr:col>5</xdr:col>
      <xdr:colOff>409575</xdr:colOff>
      <xdr:row>78</xdr:row>
      <xdr:rowOff>95771</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33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112298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4" y="1314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4319</xdr:rowOff>
    </xdr:from>
    <xdr:to>
      <xdr:col>4</xdr:col>
      <xdr:colOff>206375</xdr:colOff>
      <xdr:row>78</xdr:row>
      <xdr:rowOff>105919</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33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97046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4" y="1347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14460</xdr:rowOff>
    </xdr:from>
    <xdr:to>
      <xdr:col>3</xdr:col>
      <xdr:colOff>3175</xdr:colOff>
      <xdr:row>78</xdr:row>
      <xdr:rowOff>116060</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33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107187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4" y="1348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3614</xdr:rowOff>
    </xdr:from>
    <xdr:to>
      <xdr:col>1</xdr:col>
      <xdr:colOff>485775</xdr:colOff>
      <xdr:row>78</xdr:row>
      <xdr:rowOff>105214</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121741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4" y="1315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36677</xdr:rowOff>
    </xdr:from>
    <xdr:to>
      <xdr:col>6</xdr:col>
      <xdr:colOff>511175</xdr:colOff>
      <xdr:row>98</xdr:row>
      <xdr:rowOff>63348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38777"/>
          <a:ext cx="8382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28981</xdr:rowOff>
    </xdr:from>
    <xdr:to>
      <xdr:col>5</xdr:col>
      <xdr:colOff>358775</xdr:colOff>
      <xdr:row>98</xdr:row>
      <xdr:rowOff>63348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31081"/>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28981</xdr:rowOff>
    </xdr:from>
    <xdr:to>
      <xdr:col>4</xdr:col>
      <xdr:colOff>155575</xdr:colOff>
      <xdr:row>98</xdr:row>
      <xdr:rowOff>81959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31081"/>
          <a:ext cx="889000" cy="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81959</xdr:rowOff>
    </xdr:from>
    <xdr:to>
      <xdr:col>2</xdr:col>
      <xdr:colOff>638175</xdr:colOff>
      <xdr:row>98</xdr:row>
      <xdr:rowOff>92190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84059"/>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a:extLst>
            <a:ext uri="{FF2B5EF4-FFF2-40B4-BE49-F238E27FC236}">
              <a16:creationId xmlns:a16="http://schemas.microsoft.com/office/drawing/2014/main" id="{00000000-0008-0000-0700-0000FB000000}"/>
            </a:ext>
          </a:extLst>
        </xdr:cNvPr>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157327</xdr:rowOff>
    </xdr:from>
    <xdr:to>
      <xdr:col>6</xdr:col>
      <xdr:colOff>561975</xdr:colOff>
      <xdr:row>98</xdr:row>
      <xdr:rowOff>87477</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4584700" y="167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135754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12548</xdr:rowOff>
    </xdr:from>
    <xdr:to>
      <xdr:col>5</xdr:col>
      <xdr:colOff>409575</xdr:colOff>
      <xdr:row>98</xdr:row>
      <xdr:rowOff>114148</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3746500" y="168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105275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149631</xdr:rowOff>
    </xdr:from>
    <xdr:to>
      <xdr:col>4</xdr:col>
      <xdr:colOff>206375</xdr:colOff>
      <xdr:row>98</xdr:row>
      <xdr:rowOff>79781</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28575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70908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31159</xdr:rowOff>
    </xdr:from>
    <xdr:to>
      <xdr:col>3</xdr:col>
      <xdr:colOff>3175</xdr:colOff>
      <xdr:row>98</xdr:row>
      <xdr:rowOff>132759</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968500" y="168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123886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2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41390</xdr:rowOff>
    </xdr:from>
    <xdr:to>
      <xdr:col>1</xdr:col>
      <xdr:colOff>485775</xdr:colOff>
      <xdr:row>98</xdr:row>
      <xdr:rowOff>142990</xdr:rowOff>
    </xdr:to>
    <xdr:sp macro="" textlink="">
      <xdr:nvSpPr>
        <xdr:cNvPr id="266" name="円/楕円 265">
          <a:extLst>
            <a:ext uri="{FF2B5EF4-FFF2-40B4-BE49-F238E27FC236}">
              <a16:creationId xmlns:a16="http://schemas.microsoft.com/office/drawing/2014/main" id="{00000000-0008-0000-0700-00000A010000}"/>
            </a:ext>
          </a:extLst>
        </xdr:cNvPr>
        <xdr:cNvSpPr/>
      </xdr:nvSpPr>
      <xdr:spPr>
        <a:xfrm>
          <a:off x="1079500" y="168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134117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120589</xdr:rowOff>
    </xdr:from>
    <xdr:to>
      <xdr:col>15</xdr:col>
      <xdr:colOff>180975</xdr:colOff>
      <xdr:row>38</xdr:row>
      <xdr:rowOff>121458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35689"/>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120589</xdr:rowOff>
    </xdr:from>
    <xdr:to>
      <xdr:col>14</xdr:col>
      <xdr:colOff>28575</xdr:colOff>
      <xdr:row>38</xdr:row>
      <xdr:rowOff>124018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3568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63119</xdr:rowOff>
    </xdr:from>
    <xdr:to>
      <xdr:col>12</xdr:col>
      <xdr:colOff>511175</xdr:colOff>
      <xdr:row>38</xdr:row>
      <xdr:rowOff>124018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78219"/>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20279</xdr:rowOff>
    </xdr:from>
    <xdr:to>
      <xdr:col>11</xdr:col>
      <xdr:colOff>307975</xdr:colOff>
      <xdr:row>38</xdr:row>
      <xdr:rowOff>63119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35379"/>
          <a:ext cx="889000" cy="4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77797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65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70658</xdr:rowOff>
    </xdr:from>
    <xdr:to>
      <xdr:col>15</xdr:col>
      <xdr:colOff>231775</xdr:colOff>
      <xdr:row>39</xdr:row>
      <xdr:rowOff>808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5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69789</xdr:rowOff>
    </xdr:from>
    <xdr:to>
      <xdr:col>14</xdr:col>
      <xdr:colOff>79375</xdr:colOff>
      <xdr:row>38</xdr:row>
      <xdr:rowOff>171389</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162516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7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73218</xdr:rowOff>
    </xdr:from>
    <xdr:to>
      <xdr:col>12</xdr:col>
      <xdr:colOff>561975</xdr:colOff>
      <xdr:row>39</xdr:row>
      <xdr:rowOff>3368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165945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8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12319</xdr:rowOff>
    </xdr:from>
    <xdr:to>
      <xdr:col>11</xdr:col>
      <xdr:colOff>358775</xdr:colOff>
      <xdr:row>38</xdr:row>
      <xdr:rowOff>113919</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105046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7"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140929</xdr:rowOff>
    </xdr:from>
    <xdr:to>
      <xdr:col>10</xdr:col>
      <xdr:colOff>155575</xdr:colOff>
      <xdr:row>38</xdr:row>
      <xdr:rowOff>71079</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4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87606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7" y="625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66571</xdr:rowOff>
    </xdr:from>
    <xdr:to>
      <xdr:col>15</xdr:col>
      <xdr:colOff>180975</xdr:colOff>
      <xdr:row>58</xdr:row>
      <xdr:rowOff>76812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0671"/>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66571</xdr:rowOff>
    </xdr:from>
    <xdr:to>
      <xdr:col>14</xdr:col>
      <xdr:colOff>28575</xdr:colOff>
      <xdr:row>58</xdr:row>
      <xdr:rowOff>82280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0671"/>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82280</xdr:rowOff>
    </xdr:from>
    <xdr:to>
      <xdr:col>12</xdr:col>
      <xdr:colOff>511175</xdr:colOff>
      <xdr:row>58</xdr:row>
      <xdr:rowOff>85320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2638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85046</xdr:rowOff>
    </xdr:from>
    <xdr:to>
      <xdr:col>11</xdr:col>
      <xdr:colOff>307975</xdr:colOff>
      <xdr:row>58</xdr:row>
      <xdr:rowOff>85320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2914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26012</xdr:rowOff>
    </xdr:from>
    <xdr:to>
      <xdr:col>15</xdr:col>
      <xdr:colOff>231775</xdr:colOff>
      <xdr:row>58</xdr:row>
      <xdr:rowOff>127612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9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156839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15771</xdr:rowOff>
    </xdr:from>
    <xdr:to>
      <xdr:col>14</xdr:col>
      <xdr:colOff>79375</xdr:colOff>
      <xdr:row>58</xdr:row>
      <xdr:rowOff>117371</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9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73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31480</xdr:rowOff>
    </xdr:from>
    <xdr:to>
      <xdr:col>12</xdr:col>
      <xdr:colOff>561975</xdr:colOff>
      <xdr:row>58</xdr:row>
      <xdr:rowOff>133080</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124207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34520</xdr:rowOff>
    </xdr:from>
    <xdr:to>
      <xdr:col>11</xdr:col>
      <xdr:colOff>358775</xdr:colOff>
      <xdr:row>58</xdr:row>
      <xdr:rowOff>136120</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9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127247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34246</xdr:rowOff>
    </xdr:from>
    <xdr:to>
      <xdr:col>10</xdr:col>
      <xdr:colOff>155575</xdr:colOff>
      <xdr:row>58</xdr:row>
      <xdr:rowOff>135846</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99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126973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46340</xdr:rowOff>
    </xdr:from>
    <xdr:to>
      <xdr:col>15</xdr:col>
      <xdr:colOff>180975</xdr:colOff>
      <xdr:row>76</xdr:row>
      <xdr:rowOff>84996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76540"/>
          <a:ext cx="8382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44259</xdr:rowOff>
    </xdr:from>
    <xdr:to>
      <xdr:col>14</xdr:col>
      <xdr:colOff>28575</xdr:colOff>
      <xdr:row>76</xdr:row>
      <xdr:rowOff>46340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74459"/>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44259</xdr:rowOff>
    </xdr:from>
    <xdr:to>
      <xdr:col>12</xdr:col>
      <xdr:colOff>511175</xdr:colOff>
      <xdr:row>76</xdr:row>
      <xdr:rowOff>51233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74459"/>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100520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12187</xdr:rowOff>
    </xdr:from>
    <xdr:to>
      <xdr:col>11</xdr:col>
      <xdr:colOff>307975</xdr:colOff>
      <xdr:row>76</xdr:row>
      <xdr:rowOff>51233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042387"/>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101754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98806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3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34196</xdr:rowOff>
    </xdr:from>
    <xdr:to>
      <xdr:col>15</xdr:col>
      <xdr:colOff>231775</xdr:colOff>
      <xdr:row>76</xdr:row>
      <xdr:rowOff>135796</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30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57073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1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166990</xdr:rowOff>
    </xdr:from>
    <xdr:to>
      <xdr:col>14</xdr:col>
      <xdr:colOff>79375</xdr:colOff>
      <xdr:row>76</xdr:row>
      <xdr:rowOff>97140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30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113667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164909</xdr:rowOff>
    </xdr:from>
    <xdr:to>
      <xdr:col>12</xdr:col>
      <xdr:colOff>561975</xdr:colOff>
      <xdr:row>76</xdr:row>
      <xdr:rowOff>95059</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30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111586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9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433</xdr:rowOff>
    </xdr:from>
    <xdr:to>
      <xdr:col>11</xdr:col>
      <xdr:colOff>358775</xdr:colOff>
      <xdr:row>76</xdr:row>
      <xdr:rowOff>102033</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30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118559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132837</xdr:rowOff>
    </xdr:from>
    <xdr:to>
      <xdr:col>10</xdr:col>
      <xdr:colOff>155575</xdr:colOff>
      <xdr:row>76</xdr:row>
      <xdr:rowOff>62987</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29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79514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162311</xdr:rowOff>
    </xdr:from>
    <xdr:to>
      <xdr:col>15</xdr:col>
      <xdr:colOff>180975</xdr:colOff>
      <xdr:row>98</xdr:row>
      <xdr:rowOff>163806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64411"/>
          <a:ext cx="8382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163806</xdr:rowOff>
    </xdr:from>
    <xdr:to>
      <xdr:col>14</xdr:col>
      <xdr:colOff>28575</xdr:colOff>
      <xdr:row>98</xdr:row>
      <xdr:rowOff>163849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65906"/>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163849</xdr:rowOff>
    </xdr:from>
    <xdr:to>
      <xdr:col>12</xdr:col>
      <xdr:colOff>511175</xdr:colOff>
      <xdr:row>98</xdr:row>
      <xdr:rowOff>167436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65949"/>
          <a:ext cx="8890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167436</xdr:rowOff>
    </xdr:from>
    <xdr:to>
      <xdr:col>11</xdr:col>
      <xdr:colOff>307975</xdr:colOff>
      <xdr:row>99</xdr:row>
      <xdr:rowOff>5800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69536"/>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111511</xdr:rowOff>
    </xdr:from>
    <xdr:to>
      <xdr:col>15</xdr:col>
      <xdr:colOff>231775</xdr:colOff>
      <xdr:row>99</xdr:row>
      <xdr:rowOff>41661</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10426700" y="169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113006</xdr:rowOff>
    </xdr:from>
    <xdr:to>
      <xdr:col>14</xdr:col>
      <xdr:colOff>79375</xdr:colOff>
      <xdr:row>99</xdr:row>
      <xdr:rowOff>43156</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9588500" y="169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34283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113049</xdr:rowOff>
    </xdr:from>
    <xdr:to>
      <xdr:col>12</xdr:col>
      <xdr:colOff>561975</xdr:colOff>
      <xdr:row>99</xdr:row>
      <xdr:rowOff>43199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8699500" y="169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34326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0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116636</xdr:rowOff>
    </xdr:from>
    <xdr:to>
      <xdr:col>11</xdr:col>
      <xdr:colOff>358775</xdr:colOff>
      <xdr:row>99</xdr:row>
      <xdr:rowOff>46786</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7810500" y="169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37913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1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126450</xdr:rowOff>
    </xdr:from>
    <xdr:to>
      <xdr:col>10</xdr:col>
      <xdr:colOff>155575</xdr:colOff>
      <xdr:row>99</xdr:row>
      <xdr:rowOff>56600</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6921500" y="169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47727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2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101112</xdr:rowOff>
    </xdr:from>
    <xdr:to>
      <xdr:col>23</xdr:col>
      <xdr:colOff>517525</xdr:colOff>
      <xdr:row>37</xdr:row>
      <xdr:rowOff>109570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4476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101112</xdr:rowOff>
    </xdr:from>
    <xdr:to>
      <xdr:col>22</xdr:col>
      <xdr:colOff>365125</xdr:colOff>
      <xdr:row>37</xdr:row>
      <xdr:rowOff>114554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44762"/>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170698</xdr:rowOff>
    </xdr:from>
    <xdr:to>
      <xdr:col>21</xdr:col>
      <xdr:colOff>161925</xdr:colOff>
      <xdr:row>37</xdr:row>
      <xdr:rowOff>114554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657098"/>
          <a:ext cx="889000" cy="80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170698</xdr:rowOff>
    </xdr:from>
    <xdr:to>
      <xdr:col>19</xdr:col>
      <xdr:colOff>644525</xdr:colOff>
      <xdr:row>37</xdr:row>
      <xdr:rowOff>58273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657098"/>
          <a:ext cx="889000" cy="7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58770</xdr:rowOff>
    </xdr:from>
    <xdr:to>
      <xdr:col>23</xdr:col>
      <xdr:colOff>568325</xdr:colOff>
      <xdr:row>37</xdr:row>
      <xdr:rowOff>160370</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6268700" y="64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37197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50312</xdr:rowOff>
    </xdr:from>
    <xdr:to>
      <xdr:col>22</xdr:col>
      <xdr:colOff>415925</xdr:colOff>
      <xdr:row>37</xdr:row>
      <xdr:rowOff>151912</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5430500" y="63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143039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8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63754</xdr:rowOff>
    </xdr:from>
    <xdr:to>
      <xdr:col>21</xdr:col>
      <xdr:colOff>212725</xdr:colOff>
      <xdr:row>37</xdr:row>
      <xdr:rowOff>165354</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4541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156481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14,300</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119898</xdr:rowOff>
    </xdr:from>
    <xdr:to>
      <xdr:col>20</xdr:col>
      <xdr:colOff>9525</xdr:colOff>
      <xdr:row>33</xdr:row>
      <xdr:rowOff>50048</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3652500" y="56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66575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3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7473</xdr:rowOff>
    </xdr:from>
    <xdr:to>
      <xdr:col>18</xdr:col>
      <xdr:colOff>492125</xdr:colOff>
      <xdr:row>37</xdr:row>
      <xdr:rowOff>109073</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2763500" y="63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100200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21316</xdr:rowOff>
    </xdr:from>
    <xdr:to>
      <xdr:col>23</xdr:col>
      <xdr:colOff>517525</xdr:colOff>
      <xdr:row>58</xdr:row>
      <xdr:rowOff>57541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22516"/>
          <a:ext cx="838200" cy="3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164358</xdr:rowOff>
    </xdr:from>
    <xdr:to>
      <xdr:col>22</xdr:col>
      <xdr:colOff>365125</xdr:colOff>
      <xdr:row>56</xdr:row>
      <xdr:rowOff>21316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251208"/>
          <a:ext cx="889000" cy="3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164358</xdr:rowOff>
    </xdr:from>
    <xdr:to>
      <xdr:col>21</xdr:col>
      <xdr:colOff>161925</xdr:colOff>
      <xdr:row>57</xdr:row>
      <xdr:rowOff>67188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251208"/>
          <a:ext cx="889000" cy="58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168551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67188</xdr:rowOff>
    </xdr:from>
    <xdr:to>
      <xdr:col>19</xdr:col>
      <xdr:colOff>644525</xdr:colOff>
      <xdr:row>57</xdr:row>
      <xdr:rowOff>103017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39838"/>
          <a:ext cx="889000" cy="3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6741</xdr:rowOff>
    </xdr:from>
    <xdr:to>
      <xdr:col>23</xdr:col>
      <xdr:colOff>568325</xdr:colOff>
      <xdr:row>58</xdr:row>
      <xdr:rowOff>108341</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6268700" y="99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156618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141966</xdr:rowOff>
    </xdr:from>
    <xdr:to>
      <xdr:col>22</xdr:col>
      <xdr:colOff>415925</xdr:colOff>
      <xdr:row>56</xdr:row>
      <xdr:rowOff>72116</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5430500" y="95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88643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113558</xdr:rowOff>
    </xdr:from>
    <xdr:to>
      <xdr:col>21</xdr:col>
      <xdr:colOff>212725</xdr:colOff>
      <xdr:row>54</xdr:row>
      <xdr:rowOff>43708</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4541500" y="92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60235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897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16388</xdr:rowOff>
    </xdr:from>
    <xdr:to>
      <xdr:col>20</xdr:col>
      <xdr:colOff>9525</xdr:colOff>
      <xdr:row>57</xdr:row>
      <xdr:rowOff>117988</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3652500" y="97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109115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52217</xdr:rowOff>
    </xdr:from>
    <xdr:to>
      <xdr:col>18</xdr:col>
      <xdr:colOff>492125</xdr:colOff>
      <xdr:row>57</xdr:row>
      <xdr:rowOff>153817</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2763500" y="98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144944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42241</xdr:rowOff>
    </xdr:from>
    <xdr:to>
      <xdr:col>23</xdr:col>
      <xdr:colOff>517525</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86791"/>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43117</xdr:rowOff>
    </xdr:from>
    <xdr:to>
      <xdr:col>22</xdr:col>
      <xdr:colOff>365125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7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37300</xdr:rowOff>
    </xdr:from>
    <xdr:to>
      <xdr:col>21</xdr:col>
      <xdr:colOff>161925</xdr:colOff>
      <xdr:row>79</xdr:row>
      <xdr:rowOff>43117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1850"/>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5308</xdr:rowOff>
    </xdr:from>
    <xdr:to>
      <xdr:col>19</xdr:col>
      <xdr:colOff>644525</xdr:colOff>
      <xdr:row>79</xdr:row>
      <xdr:rowOff>37300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49858"/>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162891</xdr:rowOff>
    </xdr:from>
    <xdr:to>
      <xdr:col>23</xdr:col>
      <xdr:colOff>568325</xdr:colOff>
      <xdr:row>79</xdr:row>
      <xdr:rowOff>93041</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62687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114153</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87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163767</xdr:rowOff>
    </xdr:from>
    <xdr:to>
      <xdr:col>21</xdr:col>
      <xdr:colOff>212725</xdr:colOff>
      <xdr:row>79</xdr:row>
      <xdr:rowOff>93917</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4541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85044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2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157950</xdr:rowOff>
    </xdr:from>
    <xdr:to>
      <xdr:col>20</xdr:col>
      <xdr:colOff>9525</xdr:colOff>
      <xdr:row>79</xdr:row>
      <xdr:rowOff>88100</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3652500" y="135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79227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3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125958</xdr:rowOff>
    </xdr:from>
    <xdr:to>
      <xdr:col>18</xdr:col>
      <xdr:colOff>492125</xdr:colOff>
      <xdr:row>79</xdr:row>
      <xdr:rowOff>56108</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2763500" y="134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47235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7" y="1359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20338</xdr:rowOff>
    </xdr:from>
    <xdr:to>
      <xdr:col>23</xdr:col>
      <xdr:colOff>517525</xdr:colOff>
      <xdr:row>95</xdr:row>
      <xdr:rowOff>66956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08088"/>
          <a:ext cx="8382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57894</xdr:rowOff>
    </xdr:from>
    <xdr:to>
      <xdr:col>22</xdr:col>
      <xdr:colOff>365125</xdr:colOff>
      <xdr:row>95</xdr:row>
      <xdr:rowOff>66956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345644"/>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7961</xdr:rowOff>
    </xdr:from>
    <xdr:to>
      <xdr:col>21</xdr:col>
      <xdr:colOff>161925</xdr:colOff>
      <xdr:row>95</xdr:row>
      <xdr:rowOff>57894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95711"/>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7961</xdr:rowOff>
    </xdr:from>
    <xdr:to>
      <xdr:col>19</xdr:col>
      <xdr:colOff>644525</xdr:colOff>
      <xdr:row>95</xdr:row>
      <xdr:rowOff>44439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29571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62968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140988</xdr:rowOff>
    </xdr:from>
    <xdr:to>
      <xdr:col>23</xdr:col>
      <xdr:colOff>568325</xdr:colOff>
      <xdr:row>95</xdr:row>
      <xdr:rowOff>71138</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2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163865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16156</xdr:rowOff>
    </xdr:from>
    <xdr:to>
      <xdr:col>22</xdr:col>
      <xdr:colOff>415925</xdr:colOff>
      <xdr:row>95</xdr:row>
      <xdr:rowOff>117756</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3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134283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7094</xdr:rowOff>
    </xdr:from>
    <xdr:to>
      <xdr:col>21</xdr:col>
      <xdr:colOff>212725</xdr:colOff>
      <xdr:row>95</xdr:row>
      <xdr:rowOff>108694</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62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99821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128611</xdr:rowOff>
    </xdr:from>
    <xdr:to>
      <xdr:col>20</xdr:col>
      <xdr:colOff>9525</xdr:colOff>
      <xdr:row>95</xdr:row>
      <xdr:rowOff>58761</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62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75288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165089</xdr:rowOff>
    </xdr:from>
    <xdr:to>
      <xdr:col>18</xdr:col>
      <xdr:colOff>492125</xdr:colOff>
      <xdr:row>95</xdr:row>
      <xdr:rowOff>95239</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62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86366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少子高齢化の急速な進展により、その対策に焦点を当て早急に対応するため、施策を重点化し取り組んでいる。このような状況もあり、人口減少に見合う歳出の縮減は難しい状況にあり、住民一人当たりのコストは総じて増加傾向にある。</a:t>
          </a:r>
        </a:p>
        <a:p>
          <a:r>
            <a:rPr kumimoji="1" lang="en-US" altLang="ja-JP" sz="1300">
              <a:latin typeface="ＭＳ Ｐゴシック"/>
            </a:rPr>
            <a:t>28</a:t>
          </a:r>
          <a:r>
            <a:rPr kumimoji="1" lang="ja-JP" altLang="en-US" sz="1300">
              <a:latin typeface="ＭＳ Ｐゴシック"/>
            </a:rPr>
            <a:t>年度において前年度と対比し、変動が特に顕著なものは教育費で、住民一人当たり</a:t>
          </a:r>
          <a:r>
            <a:rPr kumimoji="1" lang="en-US" altLang="ja-JP" sz="1300">
              <a:latin typeface="ＭＳ Ｐゴシック"/>
            </a:rPr>
            <a:t>35,391</a:t>
          </a:r>
          <a:r>
            <a:rPr kumimoji="1" lang="ja-JP" altLang="en-US" sz="1300">
              <a:latin typeface="ＭＳ Ｐゴシック"/>
            </a:rPr>
            <a:t>円、対前年度比</a:t>
          </a:r>
          <a:r>
            <a:rPr kumimoji="1" lang="en-US" altLang="ja-JP" sz="1300">
              <a:latin typeface="ＭＳ Ｐゴシック"/>
            </a:rPr>
            <a:t>24,877</a:t>
          </a:r>
          <a:r>
            <a:rPr kumimoji="1" lang="ja-JP" altLang="en-US" sz="1300">
              <a:latin typeface="ＭＳ Ｐゴシック"/>
            </a:rPr>
            <a:t>円の減額となっている。小中学校改築事業や図書館改築事業の大型事業に取り組んできたが、</a:t>
          </a:r>
          <a:r>
            <a:rPr kumimoji="1" lang="en-US" altLang="ja-JP" sz="1300">
              <a:latin typeface="ＭＳ Ｐゴシック"/>
            </a:rPr>
            <a:t>27</a:t>
          </a:r>
          <a:r>
            <a:rPr kumimoji="1" lang="ja-JP" altLang="en-US" sz="1300">
              <a:latin typeface="ＭＳ Ｐゴシック"/>
            </a:rPr>
            <a:t>年度に主要な工事が完了したことによる事業費の減少が主な要因である。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地方消費税交付金の減や扶助費の増などにより、実質収支比率は対前年度比</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5.38</a:t>
          </a:r>
          <a:r>
            <a:rPr kumimoji="1" lang="ja-JP" altLang="en-US" sz="1400">
              <a:latin typeface="ＭＳ ゴシック" pitchFamily="49" charset="-128"/>
              <a:ea typeface="ＭＳ ゴシック" pitchFamily="49" charset="-128"/>
            </a:rPr>
            <a:t>％となった。財政調整基金残高の標準財政規模に対する割合は年々増加し、五泉市行財政改革実行プログラムで目標としている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％を上回っている。</a:t>
          </a:r>
        </a:p>
        <a:p>
          <a:r>
            <a:rPr kumimoji="1" lang="ja-JP" altLang="en-US" sz="1400">
              <a:latin typeface="ＭＳ ゴシック" pitchFamily="49" charset="-128"/>
              <a:ea typeface="ＭＳ ゴシック" pitchFamily="49" charset="-128"/>
            </a:rPr>
            <a:t>　今後も事務事業の見直しによる経費の削減を図り、実質収支比率は平均的な数値で推移するよう努める。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すべての特別会計において赤字とはならなかった。このため連結赤字比率は発生していない。</a:t>
          </a:r>
        </a:p>
        <a:p>
          <a:r>
            <a:rPr kumimoji="1" lang="ja-JP" altLang="en-US" sz="1400">
              <a:latin typeface="ＭＳ ゴシック" pitchFamily="49" charset="-128"/>
              <a:ea typeface="ＭＳ ゴシック" pitchFamily="49" charset="-128"/>
            </a:rPr>
            <a:t>　国民健康保険特別会計は一般会計からの法定外繰り入れを予定しているため、税率の改正や自主財源の確保に努め健全な財政運営に努める。</a:t>
          </a:r>
        </a:p>
        <a:p>
          <a:r>
            <a:rPr kumimoji="1" lang="ja-JP" altLang="en-US" sz="1400">
              <a:latin typeface="ＭＳ ゴシック" pitchFamily="49" charset="-128"/>
              <a:ea typeface="ＭＳ ゴシック" pitchFamily="49" charset="-128"/>
            </a:rPr>
            <a:t>　他の特別会計についても自主財源の確保など、赤字とならないよう財政運営に努める。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22461709</v>
      </c>
      <c r="BO4" s="411"/>
      <c r="BP4" s="411"/>
      <c r="BQ4" s="411"/>
      <c r="BR4" s="411"/>
      <c r="BS4" s="411"/>
      <c r="BT4" s="411"/>
      <c r="BU4" s="412"/>
      <c r="BV4" s="410">
        <v>23735490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7.2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21648318</v>
      </c>
      <c r="BO5" s="416"/>
      <c r="BP5" s="416"/>
      <c r="BQ5" s="416"/>
      <c r="BR5" s="416"/>
      <c r="BS5" s="416"/>
      <c r="BT5" s="416"/>
      <c r="BU5" s="417"/>
      <c r="BV5" s="415">
        <v>22724497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87.9</v>
      </c>
      <c r="CU5" s="386"/>
      <c r="CV5" s="386"/>
      <c r="CW5" s="386"/>
      <c r="CX5" s="386"/>
      <c r="CY5" s="386"/>
      <c r="CZ5" s="386"/>
      <c r="DA5" s="387"/>
      <c r="DB5" s="385">
        <v>84.8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813391</v>
      </c>
      <c r="BO6" s="416"/>
      <c r="BP6" s="416"/>
      <c r="BQ6" s="416"/>
      <c r="BR6" s="416"/>
      <c r="BS6" s="416"/>
      <c r="BT6" s="416"/>
      <c r="BU6" s="417"/>
      <c r="BV6" s="415">
        <v>1010993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92.7</v>
      </c>
      <c r="CU6" s="562"/>
      <c r="CV6" s="562"/>
      <c r="CW6" s="562"/>
      <c r="CX6" s="562"/>
      <c r="CY6" s="562"/>
      <c r="CZ6" s="562"/>
      <c r="DA6" s="563"/>
      <c r="DB6" s="561">
        <v>90.4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86681</v>
      </c>
      <c r="BO7" s="416"/>
      <c r="BP7" s="416"/>
      <c r="BQ7" s="416"/>
      <c r="BR7" s="416"/>
      <c r="BS7" s="416"/>
      <c r="BT7" s="416"/>
      <c r="BU7" s="417"/>
      <c r="BV7" s="415">
        <v>27771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13503165</v>
      </c>
      <c r="CU7" s="416"/>
      <c r="CV7" s="416"/>
      <c r="CW7" s="416"/>
      <c r="CX7" s="416"/>
      <c r="CY7" s="416"/>
      <c r="CZ7" s="416"/>
      <c r="DA7" s="417"/>
      <c r="DB7" s="415">
        <v>13616154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726710</v>
      </c>
      <c r="BO8" s="416"/>
      <c r="BP8" s="416"/>
      <c r="BQ8" s="416"/>
      <c r="BR8" s="416"/>
      <c r="BS8" s="416"/>
      <c r="BT8" s="416"/>
      <c r="BU8" s="417"/>
      <c r="BV8" s="415">
        <v>983222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0.45</v>
      </c>
      <c r="CU8" s="525"/>
      <c r="CV8" s="525"/>
      <c r="CW8" s="525"/>
      <c r="CX8" s="525"/>
      <c r="CY8" s="525"/>
      <c r="CZ8" s="525"/>
      <c r="DA8" s="526"/>
      <c r="DB8" s="524">
        <v>0.45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51404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-256512</v>
      </c>
      <c r="BO9" s="416"/>
      <c r="BP9" s="416"/>
      <c r="BQ9" s="416"/>
      <c r="BR9" s="416"/>
      <c r="BS9" s="416"/>
      <c r="BT9" s="416"/>
      <c r="BU9" s="417"/>
      <c r="BV9" s="415">
        <v>196601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15.3</v>
      </c>
      <c r="CU9" s="386"/>
      <c r="CV9" s="386"/>
      <c r="CW9" s="386"/>
      <c r="CX9" s="386"/>
      <c r="CY9" s="386"/>
      <c r="CZ9" s="386"/>
      <c r="DA9" s="387"/>
      <c r="DB9" s="385">
        <v>14.4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54550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500249</v>
      </c>
      <c r="BO10" s="416"/>
      <c r="BP10" s="416"/>
      <c r="BQ10" s="416"/>
      <c r="BR10" s="416"/>
      <c r="BS10" s="416"/>
      <c r="BT10" s="416"/>
      <c r="BU10" s="417"/>
      <c r="BV10" s="415">
        <v>100542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52026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15000</v>
      </c>
      <c r="BO12" s="416"/>
      <c r="BP12" s="416"/>
      <c r="BQ12" s="416"/>
      <c r="BR12" s="416"/>
      <c r="BS12" s="416"/>
      <c r="BT12" s="416"/>
      <c r="BU12" s="417"/>
      <c r="BV12" s="415">
        <v>39562</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51796</v>
      </c>
      <c r="S13" s="517"/>
      <c r="T13" s="517"/>
      <c r="U13" s="517"/>
      <c r="V13" s="518"/>
      <c r="W13" s="504" t="s">
        <v>124</v>
      </c>
      <c r="X13" s="428"/>
      <c r="Y13" s="428"/>
      <c r="Z13" s="428"/>
      <c r="AA13" s="428"/>
      <c r="AB13" s="429"/>
      <c r="AC13" s="391">
        <v>2176</v>
      </c>
      <c r="AD13" s="392"/>
      <c r="AE13" s="392"/>
      <c r="AF13" s="392"/>
      <c r="AG13" s="393"/>
      <c r="AH13" s="391">
        <v>2201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228737</v>
      </c>
      <c r="BO13" s="416"/>
      <c r="BP13" s="416"/>
      <c r="BQ13" s="416"/>
      <c r="BR13" s="416"/>
      <c r="BS13" s="416"/>
      <c r="BT13" s="416"/>
      <c r="BU13" s="417"/>
      <c r="BV13" s="415">
        <v>257581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10.1</v>
      </c>
      <c r="CU13" s="386"/>
      <c r="CV13" s="386"/>
      <c r="CW13" s="386"/>
      <c r="CX13" s="386"/>
      <c r="CY13" s="386"/>
      <c r="CZ13" s="386"/>
      <c r="DA13" s="387"/>
      <c r="DB13" s="385">
        <v>11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52783</v>
      </c>
      <c r="S14" s="517"/>
      <c r="T14" s="517"/>
      <c r="U14" s="517"/>
      <c r="V14" s="518"/>
      <c r="W14" s="519"/>
      <c r="X14" s="431"/>
      <c r="Y14" s="431"/>
      <c r="Z14" s="431"/>
      <c r="AA14" s="431"/>
      <c r="AB14" s="432"/>
      <c r="AC14" s="509">
        <v>8.4</v>
      </c>
      <c r="AD14" s="510"/>
      <c r="AE14" s="510"/>
      <c r="AF14" s="510"/>
      <c r="AG14" s="511"/>
      <c r="AH14" s="509">
        <v>8.4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88.2</v>
      </c>
      <c r="CU14" s="488"/>
      <c r="CV14" s="488"/>
      <c r="CW14" s="488"/>
      <c r="CX14" s="488"/>
      <c r="CY14" s="488"/>
      <c r="CZ14" s="488"/>
      <c r="DA14" s="489"/>
      <c r="DB14" s="520">
        <v>100.9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52598</v>
      </c>
      <c r="S15" s="517"/>
      <c r="T15" s="517"/>
      <c r="U15" s="517"/>
      <c r="V15" s="518"/>
      <c r="W15" s="504" t="s">
        <v>130</v>
      </c>
      <c r="X15" s="428"/>
      <c r="Y15" s="428"/>
      <c r="Z15" s="428"/>
      <c r="AA15" s="428"/>
      <c r="AB15" s="429"/>
      <c r="AC15" s="391">
        <v>9537</v>
      </c>
      <c r="AD15" s="392"/>
      <c r="AE15" s="392"/>
      <c r="AF15" s="392"/>
      <c r="AG15" s="393"/>
      <c r="AH15" s="391">
        <v>10007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4903220</v>
      </c>
      <c r="BO15" s="411"/>
      <c r="BP15" s="411"/>
      <c r="BQ15" s="411"/>
      <c r="BR15" s="411"/>
      <c r="BS15" s="411"/>
      <c r="BT15" s="411"/>
      <c r="BU15" s="412"/>
      <c r="BV15" s="410">
        <v>4880744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36.9</v>
      </c>
      <c r="AD16" s="510"/>
      <c r="AE16" s="510"/>
      <c r="AF16" s="510"/>
      <c r="AG16" s="511"/>
      <c r="AH16" s="509">
        <v>38.1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11175789</v>
      </c>
      <c r="BO16" s="416"/>
      <c r="BP16" s="416"/>
      <c r="BQ16" s="416"/>
      <c r="BR16" s="416"/>
      <c r="BS16" s="416"/>
      <c r="BT16" s="416"/>
      <c r="BU16" s="417"/>
      <c r="BV16" s="415">
        <v>10948163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14098</v>
      </c>
      <c r="AD17" s="392"/>
      <c r="AE17" s="392"/>
      <c r="AF17" s="392"/>
      <c r="AG17" s="393"/>
      <c r="AH17" s="391">
        <v>14043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6153259</v>
      </c>
      <c r="BO17" s="416"/>
      <c r="BP17" s="416"/>
      <c r="BQ17" s="416"/>
      <c r="BR17" s="416"/>
      <c r="BS17" s="416"/>
      <c r="BT17" s="416"/>
      <c r="BU17" s="417"/>
      <c r="BV17" s="415">
        <v>6145003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351.91</v>
      </c>
      <c r="M18" s="480"/>
      <c r="N18" s="480"/>
      <c r="O18" s="480"/>
      <c r="P18" s="480"/>
      <c r="Q18" s="480"/>
      <c r="R18" s="481"/>
      <c r="S18" s="481"/>
      <c r="T18" s="481"/>
      <c r="U18" s="481"/>
      <c r="V18" s="482"/>
      <c r="W18" s="496"/>
      <c r="X18" s="497"/>
      <c r="Y18" s="497"/>
      <c r="Z18" s="497"/>
      <c r="AA18" s="497"/>
      <c r="AB18" s="505"/>
      <c r="AC18" s="379">
        <v>54.6</v>
      </c>
      <c r="AD18" s="380"/>
      <c r="AE18" s="380"/>
      <c r="AF18" s="380"/>
      <c r="AG18" s="483"/>
      <c r="AH18" s="379">
        <v>53.5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11968600</v>
      </c>
      <c r="BO18" s="416"/>
      <c r="BP18" s="416"/>
      <c r="BQ18" s="416"/>
      <c r="BR18" s="416"/>
      <c r="BS18" s="416"/>
      <c r="BT18" s="416"/>
      <c r="BU18" s="417"/>
      <c r="BV18" s="415">
        <v>11761957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146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15780533</v>
      </c>
      <c r="BO19" s="416"/>
      <c r="BP19" s="416"/>
      <c r="BQ19" s="416"/>
      <c r="BR19" s="416"/>
      <c r="BS19" s="416"/>
      <c r="BT19" s="416"/>
      <c r="BU19" s="417"/>
      <c r="BV19" s="415">
        <v>15931076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16945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28114229</v>
      </c>
      <c r="BO23" s="416"/>
      <c r="BP23" s="416"/>
      <c r="BQ23" s="416"/>
      <c r="BR23" s="416"/>
      <c r="BS23" s="416"/>
      <c r="BT23" s="416"/>
      <c r="BU23" s="417"/>
      <c r="BV23" s="415">
        <v>27969582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8340</v>
      </c>
      <c r="R24" s="392"/>
      <c r="S24" s="392"/>
      <c r="T24" s="392"/>
      <c r="U24" s="392"/>
      <c r="V24" s="393"/>
      <c r="W24" s="457"/>
      <c r="X24" s="448"/>
      <c r="Y24" s="449"/>
      <c r="Z24" s="388" t="s">
        <v>154</v>
      </c>
      <c r="AA24" s="389"/>
      <c r="AB24" s="389"/>
      <c r="AC24" s="389"/>
      <c r="AD24" s="389"/>
      <c r="AE24" s="389"/>
      <c r="AF24" s="389"/>
      <c r="AG24" s="390"/>
      <c r="AH24" s="391">
        <v>482</v>
      </c>
      <c r="AI24" s="392"/>
      <c r="AJ24" s="392"/>
      <c r="AK24" s="392"/>
      <c r="AL24" s="393"/>
      <c r="AM24" s="391">
        <v>1411296</v>
      </c>
      <c r="AN24" s="392"/>
      <c r="AO24" s="392"/>
      <c r="AP24" s="392"/>
      <c r="AQ24" s="392"/>
      <c r="AR24" s="393"/>
      <c r="AS24" s="391">
        <v>2928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15382757</v>
      </c>
      <c r="BO24" s="416"/>
      <c r="BP24" s="416"/>
      <c r="BQ24" s="416"/>
      <c r="BR24" s="416"/>
      <c r="BS24" s="416"/>
      <c r="BT24" s="416"/>
      <c r="BU24" s="417"/>
      <c r="BV24" s="415">
        <v>15984113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6360</v>
      </c>
      <c r="R25" s="392"/>
      <c r="S25" s="392"/>
      <c r="T25" s="392"/>
      <c r="U25" s="392"/>
      <c r="V25" s="393"/>
      <c r="W25" s="457"/>
      <c r="X25" s="448"/>
      <c r="Y25" s="449"/>
      <c r="Z25" s="388" t="s">
        <v>157</v>
      </c>
      <c r="AA25" s="389"/>
      <c r="AB25" s="389"/>
      <c r="AC25" s="389"/>
      <c r="AD25" s="389"/>
      <c r="AE25" s="389"/>
      <c r="AF25" s="389"/>
      <c r="AG25" s="390"/>
      <c r="AH25" s="391">
        <v>82</v>
      </c>
      <c r="AI25" s="392"/>
      <c r="AJ25" s="392"/>
      <c r="AK25" s="392"/>
      <c r="AL25" s="393"/>
      <c r="AM25" s="391">
        <v>236570</v>
      </c>
      <c r="AN25" s="392"/>
      <c r="AO25" s="392"/>
      <c r="AP25" s="392"/>
      <c r="AQ25" s="392"/>
      <c r="AR25" s="393"/>
      <c r="AS25" s="391">
        <v>2885</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942597</v>
      </c>
      <c r="BO25" s="411"/>
      <c r="BP25" s="411"/>
      <c r="BQ25" s="411"/>
      <c r="BR25" s="411"/>
      <c r="BS25" s="411"/>
      <c r="BT25" s="411"/>
      <c r="BU25" s="412"/>
      <c r="BV25" s="410">
        <v>957427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5710</v>
      </c>
      <c r="R26" s="392"/>
      <c r="S26" s="392"/>
      <c r="T26" s="392"/>
      <c r="U26" s="392"/>
      <c r="V26" s="393"/>
      <c r="W26" s="457"/>
      <c r="X26" s="448"/>
      <c r="Y26" s="449"/>
      <c r="Z26" s="388" t="s">
        <v>160</v>
      </c>
      <c r="AA26" s="470"/>
      <c r="AB26" s="470"/>
      <c r="AC26" s="470"/>
      <c r="AD26" s="470"/>
      <c r="AE26" s="470"/>
      <c r="AF26" s="470"/>
      <c r="AG26" s="471"/>
      <c r="AH26" s="391">
        <v>34</v>
      </c>
      <c r="AI26" s="392"/>
      <c r="AJ26" s="392"/>
      <c r="AK26" s="392"/>
      <c r="AL26" s="393"/>
      <c r="AM26" s="391">
        <v>102884</v>
      </c>
      <c r="AN26" s="392"/>
      <c r="AO26" s="392"/>
      <c r="AP26" s="392"/>
      <c r="AQ26" s="392"/>
      <c r="AR26" s="393"/>
      <c r="AS26" s="391">
        <v>3026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3860</v>
      </c>
      <c r="R27" s="392"/>
      <c r="S27" s="392"/>
      <c r="T27" s="392"/>
      <c r="U27" s="392"/>
      <c r="V27" s="393"/>
      <c r="W27" s="457"/>
      <c r="X27" s="448"/>
      <c r="Y27" s="449"/>
      <c r="Z27" s="388" t="s">
        <v>163</v>
      </c>
      <c r="AA27" s="389"/>
      <c r="AB27" s="389"/>
      <c r="AC27" s="389"/>
      <c r="AD27" s="389"/>
      <c r="AE27" s="389"/>
      <c r="AF27" s="389"/>
      <c r="AG27" s="390"/>
      <c r="AH27" s="391">
        <v>12</v>
      </c>
      <c r="AI27" s="392"/>
      <c r="AJ27" s="392"/>
      <c r="AK27" s="392"/>
      <c r="AL27" s="393"/>
      <c r="AM27" s="391">
        <v>30150</v>
      </c>
      <c r="AN27" s="392"/>
      <c r="AO27" s="392"/>
      <c r="AP27" s="392"/>
      <c r="AQ27" s="392"/>
      <c r="AR27" s="393"/>
      <c r="AS27" s="391">
        <v>2513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605000</v>
      </c>
      <c r="BO27" s="419"/>
      <c r="BP27" s="419"/>
      <c r="BQ27" s="419"/>
      <c r="BR27" s="419"/>
      <c r="BS27" s="419"/>
      <c r="BT27" s="419"/>
      <c r="BU27" s="420"/>
      <c r="BV27" s="418">
        <v>605000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3160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2738603</v>
      </c>
      <c r="BO28" s="411"/>
      <c r="BP28" s="411"/>
      <c r="BQ28" s="411"/>
      <c r="BR28" s="411"/>
      <c r="BS28" s="411"/>
      <c r="BT28" s="411"/>
      <c r="BU28" s="412"/>
      <c r="BV28" s="410">
        <v>2253354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18</v>
      </c>
      <c r="M29" s="392"/>
      <c r="N29" s="392"/>
      <c r="O29" s="392"/>
      <c r="P29" s="393"/>
      <c r="Q29" s="391">
        <v>2990</v>
      </c>
      <c r="R29" s="392"/>
      <c r="S29" s="392"/>
      <c r="T29" s="392"/>
      <c r="U29" s="392"/>
      <c r="V29" s="393"/>
      <c r="W29" s="458"/>
      <c r="X29" s="459"/>
      <c r="Y29" s="460"/>
      <c r="Z29" s="388" t="s">
        <v>170</v>
      </c>
      <c r="AA29" s="389"/>
      <c r="AB29" s="389"/>
      <c r="AC29" s="389"/>
      <c r="AD29" s="389"/>
      <c r="AE29" s="389"/>
      <c r="AF29" s="389"/>
      <c r="AG29" s="390"/>
      <c r="AH29" s="391">
        <v>494</v>
      </c>
      <c r="AI29" s="392"/>
      <c r="AJ29" s="392"/>
      <c r="AK29" s="392"/>
      <c r="AL29" s="393"/>
      <c r="AM29" s="391">
        <v>1441446</v>
      </c>
      <c r="AN29" s="392"/>
      <c r="AO29" s="392"/>
      <c r="AP29" s="392"/>
      <c r="AQ29" s="392"/>
      <c r="AR29" s="393"/>
      <c r="AS29" s="391">
        <v>2918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690425</v>
      </c>
      <c r="BO29" s="416"/>
      <c r="BP29" s="416"/>
      <c r="BQ29" s="416"/>
      <c r="BR29" s="416"/>
      <c r="BS29" s="416"/>
      <c r="BT29" s="416"/>
      <c r="BU29" s="417"/>
      <c r="BV29" s="415">
        <v>843327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94.8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2070872</v>
      </c>
      <c r="BO30" s="419"/>
      <c r="BP30" s="419"/>
      <c r="BQ30" s="419"/>
      <c r="BR30" s="419"/>
      <c r="BS30" s="419"/>
      <c r="BT30" s="419"/>
      <c r="BU30" s="420"/>
      <c r="BV30" s="418">
        <v>2070808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五泉地域衛生施設組合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新潟県中東福祉事務組合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さくら福祉保健事務組合（一般会計）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さくら福祉保健事務組合（病院事業会計）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新潟県市町村総合事務組合（一般会計）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新潟県市町村総合事務組合（職員退職手当支給事業特別会計）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新潟県市町村総合事務組合（消防団員等公務災害補償事業特別会計）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新潟県市町村総合事務組合（消防賞じゅつ金支給事業特別会計）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新潟県市町村総合事務組合（非常勤職員公務災害補償等特別会計）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新潟県市町村総合事務組合（交通災害共済事業特別会計）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v>13.76</v>
      </c>
      <c r="G34" s="33">
        <v>13.98</v>
      </c>
      <c r="H34" s="33">
        <v>13.13</v>
      </c>
      <c r="I34" s="33">
        <v>14.96</v>
      </c>
      <c r="J34" s="34">
        <v>14.5</v>
      </c>
      <c r="K34" s="22"/>
      <c r="L34" s="22"/>
      <c r="M34" s="22"/>
      <c r="N34" s="22"/>
      <c r="O34" s="22"/>
      <c r="P34" s="22"/>
    </row>
    <row r="35" spans="1:16" ht="39" customHeight="1" x14ac:dyDescent="0.15">
      <c r="A35" s="22"/>
      <c r="B35" s="35"/>
      <c r="C35" s="1178" t="s">
        <v>525</v>
      </c>
      <c r="D35" s="1179"/>
      <c r="E35" s="1180"/>
      <c r="F35" s="36">
        <v>6.34</v>
      </c>
      <c r="G35" s="37">
        <v>6.7</v>
      </c>
      <c r="H35" s="37">
        <v>5.87</v>
      </c>
      <c r="I35" s="37">
        <v>7.22</v>
      </c>
      <c r="J35" s="38">
        <v>5.38</v>
      </c>
      <c r="K35" s="22"/>
      <c r="L35" s="22"/>
      <c r="M35" s="22"/>
      <c r="N35" s="22"/>
      <c r="O35" s="22"/>
      <c r="P35" s="22"/>
    </row>
    <row r="36" spans="1:16" ht="39" customHeight="1" x14ac:dyDescent="0.15">
      <c r="A36" s="22"/>
      <c r="B36" s="35"/>
      <c r="C36" s="1178" t="s">
        <v>526</v>
      </c>
      <c r="D36" s="1179"/>
      <c r="E36" s="1180"/>
      <c r="F36" s="36">
        <v>0.24</v>
      </c>
      <c r="G36" s="37">
        <v>0.66</v>
      </c>
      <c r="H36" s="37">
        <v>0.53</v>
      </c>
      <c r="I36" s="37">
        <v>1.0900000000000001</v>
      </c>
      <c r="J36" s="38">
        <v>1.02</v>
      </c>
      <c r="K36" s="22"/>
      <c r="L36" s="22"/>
      <c r="M36" s="22"/>
      <c r="N36" s="22"/>
      <c r="O36" s="22"/>
      <c r="P36" s="22"/>
    </row>
    <row r="37" spans="1:16" ht="39" customHeight="1" x14ac:dyDescent="0.15">
      <c r="A37" s="22"/>
      <c r="B37" s="35"/>
      <c r="C37" s="1178" t="s">
        <v>527</v>
      </c>
      <c r="D37" s="1179"/>
      <c r="E37" s="1180"/>
      <c r="F37" s="36">
        <v>7.0000000000000007E-2</v>
      </c>
      <c r="G37" s="37">
        <v>7.0000000000000007E-2</v>
      </c>
      <c r="H37" s="37">
        <v>7.0000000000000007E-2</v>
      </c>
      <c r="I37" s="37">
        <v>7.0000000000000007E-2</v>
      </c>
      <c r="J37" s="38">
        <v>7.0000000000000007E-2</v>
      </c>
      <c r="K37" s="22"/>
      <c r="L37" s="22"/>
      <c r="M37" s="22"/>
      <c r="N37" s="22"/>
      <c r="O37" s="22"/>
      <c r="P37" s="22"/>
    </row>
    <row r="38" spans="1:16" ht="39" customHeight="1" x14ac:dyDescent="0.15">
      <c r="A38" s="22"/>
      <c r="B38" s="35"/>
      <c r="C38" s="1178" t="s">
        <v>528</v>
      </c>
      <c r="D38" s="1179"/>
      <c r="E38" s="1180"/>
      <c r="F38" s="36">
        <v>0</v>
      </c>
      <c r="G38" s="37">
        <v>0.73</v>
      </c>
      <c r="H38" s="37">
        <v>0</v>
      </c>
      <c r="I38" s="37">
        <v>0</v>
      </c>
      <c r="J38" s="38">
        <v>0</v>
      </c>
      <c r="K38" s="22"/>
      <c r="L38" s="22"/>
      <c r="M38" s="22"/>
      <c r="N38" s="22"/>
      <c r="O38" s="22"/>
      <c r="P38" s="22"/>
    </row>
    <row r="39" spans="1:16" ht="39" customHeight="1" x14ac:dyDescent="0.15">
      <c r="A39" s="22"/>
      <c r="B39" s="35"/>
      <c r="C39" s="1178" t="s">
        <v>529</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530</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532</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2472</v>
      </c>
      <c r="L45" s="60">
        <v>2578</v>
      </c>
      <c r="M45" s="60">
        <v>2378</v>
      </c>
      <c r="N45" s="60">
        <v>2319</v>
      </c>
      <c r="O45" s="61">
        <v>2472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668</v>
      </c>
      <c r="L48" s="64">
        <v>635</v>
      </c>
      <c r="M48" s="64">
        <v>622</v>
      </c>
      <c r="N48" s="64">
        <v>609</v>
      </c>
      <c r="O48" s="65">
        <v>741</v>
      </c>
      <c r="P48" s="48"/>
      <c r="Q48" s="48"/>
      <c r="R48" s="48"/>
      <c r="S48" s="48"/>
      <c r="T48" s="48"/>
      <c r="U48" s="48"/>
    </row>
    <row r="49" spans="1:21" ht="30.75" customHeight="1" x14ac:dyDescent="0.15">
      <c r="A49" s="48"/>
      <c r="B49" s="1196"/>
      <c r="C49" s="1197"/>
      <c r="D49" s="62"/>
      <c r="E49" s="1188" t="s">
        <v>16</v>
      </c>
      <c r="F49" s="1188"/>
      <c r="G49" s="1188"/>
      <c r="H49" s="1188"/>
      <c r="I49" s="1188"/>
      <c r="J49" s="1189"/>
      <c r="K49" s="63">
        <v>80</v>
      </c>
      <c r="L49" s="64">
        <v>81</v>
      </c>
      <c r="M49" s="64">
        <v>83</v>
      </c>
      <c r="N49" s="64">
        <v>46</v>
      </c>
      <c r="O49" s="65">
        <v>100</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349</v>
      </c>
      <c r="L50" s="64">
        <v>309</v>
      </c>
      <c r="M50" s="64">
        <v>274</v>
      </c>
      <c r="N50" s="64">
        <v>234</v>
      </c>
      <c r="O50" s="65">
        <v>190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1980</v>
      </c>
      <c r="L52" s="64">
        <v>2034</v>
      </c>
      <c r="M52" s="64">
        <v>2190</v>
      </c>
      <c r="N52" s="64">
        <v>2136</v>
      </c>
      <c r="O52" s="65">
        <v>2249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1589</v>
      </c>
      <c r="L53" s="69">
        <v>1569</v>
      </c>
      <c r="M53" s="69">
        <v>1167</v>
      </c>
      <c r="N53" s="69">
        <v>1072</v>
      </c>
      <c r="O53" s="70">
        <v>1254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23942</v>
      </c>
      <c r="J41" s="83">
        <v>24809</v>
      </c>
      <c r="K41" s="83">
        <v>26541</v>
      </c>
      <c r="L41" s="83">
        <v>27970</v>
      </c>
      <c r="M41" s="84">
        <v>28114</v>
      </c>
    </row>
    <row r="42" spans="2:13" ht="27.75" customHeight="1" x14ac:dyDescent="0.15">
      <c r="B42" s="1204"/>
      <c r="C42" s="1205"/>
      <c r="D42" s="85"/>
      <c r="E42" s="1208" t="s">
        <v>26</v>
      </c>
      <c r="F42" s="1208"/>
      <c r="G42" s="1208"/>
      <c r="H42" s="1209"/>
      <c r="I42" s="86">
        <v>1483</v>
      </c>
      <c r="J42" s="87">
        <v>1197</v>
      </c>
      <c r="K42" s="87">
        <v>947</v>
      </c>
      <c r="L42" s="87">
        <v>731</v>
      </c>
      <c r="M42" s="88">
        <v>559</v>
      </c>
    </row>
    <row r="43" spans="2:13" ht="27.75" customHeight="1" x14ac:dyDescent="0.15">
      <c r="B43" s="1204"/>
      <c r="C43" s="1205"/>
      <c r="D43" s="85"/>
      <c r="E43" s="1208" t="s">
        <v>27</v>
      </c>
      <c r="F43" s="1208"/>
      <c r="G43" s="1208"/>
      <c r="H43" s="1209"/>
      <c r="I43" s="86">
        <v>13028</v>
      </c>
      <c r="J43" s="87">
        <v>12919</v>
      </c>
      <c r="K43" s="87">
        <v>12955</v>
      </c>
      <c r="L43" s="87">
        <v>12526</v>
      </c>
      <c r="M43" s="88">
        <v>12786</v>
      </c>
    </row>
    <row r="44" spans="2:13" ht="27.75" customHeight="1" x14ac:dyDescent="0.15">
      <c r="B44" s="1204"/>
      <c r="C44" s="1205"/>
      <c r="D44" s="85"/>
      <c r="E44" s="1208" t="s">
        <v>28</v>
      </c>
      <c r="F44" s="1208"/>
      <c r="G44" s="1208"/>
      <c r="H44" s="1209"/>
      <c r="I44" s="86">
        <v>983</v>
      </c>
      <c r="J44" s="87">
        <v>1031</v>
      </c>
      <c r="K44" s="87">
        <v>768</v>
      </c>
      <c r="L44" s="87">
        <v>738</v>
      </c>
      <c r="M44" s="88">
        <v>732</v>
      </c>
    </row>
    <row r="45" spans="2:13" ht="27.75" customHeight="1" x14ac:dyDescent="0.15">
      <c r="B45" s="1204"/>
      <c r="C45" s="1205"/>
      <c r="D45" s="85"/>
      <c r="E45" s="1208" t="s">
        <v>29</v>
      </c>
      <c r="F45" s="1208"/>
      <c r="G45" s="1208"/>
      <c r="H45" s="1209"/>
      <c r="I45" s="86">
        <v>4576</v>
      </c>
      <c r="J45" s="87">
        <v>4362</v>
      </c>
      <c r="K45" s="87">
        <v>3910</v>
      </c>
      <c r="L45" s="87">
        <v>3798</v>
      </c>
      <c r="M45" s="88">
        <v>3722</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2347</v>
      </c>
      <c r="J50" s="87">
        <v>2939</v>
      </c>
      <c r="K50" s="87">
        <v>3390</v>
      </c>
      <c r="L50" s="87">
        <v>3734</v>
      </c>
      <c r="M50" s="88">
        <v>4135</v>
      </c>
    </row>
    <row r="51" spans="2:13" ht="27.75" customHeight="1" x14ac:dyDescent="0.15">
      <c r="B51" s="1204"/>
      <c r="C51" s="1205"/>
      <c r="D51" s="85"/>
      <c r="E51" s="1208" t="s">
        <v>36</v>
      </c>
      <c r="F51" s="1208"/>
      <c r="G51" s="1208"/>
      <c r="H51" s="1209"/>
      <c r="I51" s="86">
        <v>2148</v>
      </c>
      <c r="J51" s="87">
        <v>2172</v>
      </c>
      <c r="K51" s="87">
        <v>2198</v>
      </c>
      <c r="L51" s="87">
        <v>2114</v>
      </c>
      <c r="M51" s="88">
        <v>2044</v>
      </c>
    </row>
    <row r="52" spans="2:13" ht="27.75" customHeight="1" x14ac:dyDescent="0.15">
      <c r="B52" s="1206"/>
      <c r="C52" s="1207"/>
      <c r="D52" s="85"/>
      <c r="E52" s="1208" t="s">
        <v>37</v>
      </c>
      <c r="F52" s="1208"/>
      <c r="G52" s="1208"/>
      <c r="H52" s="1209"/>
      <c r="I52" s="86">
        <v>25614</v>
      </c>
      <c r="J52" s="87">
        <v>26426</v>
      </c>
      <c r="K52" s="87">
        <v>26905</v>
      </c>
      <c r="L52" s="87">
        <v>28183</v>
      </c>
      <c r="M52" s="88">
        <v>29680</v>
      </c>
    </row>
    <row r="53" spans="2:13" ht="27.75" customHeight="1" thickBot="1" x14ac:dyDescent="0.2">
      <c r="B53" s="1210" t="s">
        <v>21</v>
      </c>
      <c r="C53" s="1211"/>
      <c r="D53" s="92"/>
      <c r="E53" s="1212" t="s">
        <v>38</v>
      </c>
      <c r="F53" s="1212"/>
      <c r="G53" s="1212"/>
      <c r="H53" s="1213"/>
      <c r="I53" s="93">
        <v>13904</v>
      </c>
      <c r="J53" s="94">
        <v>12781</v>
      </c>
      <c r="K53" s="94">
        <v>12628</v>
      </c>
      <c r="L53" s="94">
        <v>11730</v>
      </c>
      <c r="M53" s="95">
        <v>10055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55" zoomScaleNormal="55"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554</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556</v>
      </c>
    </row>
    <row r="50" spans="1:17" ht="13.5" x14ac:dyDescent="0.15">
      <c r="B50" s="250"/>
      <c r="C50" s="246"/>
      <c r="D50" s="246"/>
      <c r="E50" s="246"/>
      <c r="F50" s="246"/>
      <c r="G50" s="1230"/>
      <c r="H50" s="1231"/>
      <c r="I50" s="1231"/>
      <c r="J50" s="1232"/>
      <c r="K50" s="347" t="s">
        <v>519</v>
      </c>
      <c r="L50" s="347" t="s">
        <v>520</v>
      </c>
      <c r="M50" s="347" t="s">
        <v>521</v>
      </c>
      <c r="N50" s="347" t="s">
        <v>522</v>
      </c>
      <c r="O50" s="347" t="s">
        <v>523</v>
      </c>
    </row>
    <row r="51" spans="1:17" ht="13.5" x14ac:dyDescent="0.15">
      <c r="B51" s="250"/>
      <c r="C51" s="246"/>
      <c r="D51" s="246"/>
      <c r="E51" s="246"/>
      <c r="F51" s="246"/>
      <c r="G51" s="1233" t="s">
        <v>552</v>
      </c>
      <c r="H51" s="1234"/>
      <c r="I51" s="1239" t="s">
        <v>550</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559</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551</v>
      </c>
      <c r="H55" s="1245"/>
      <c r="I55" s="1243" t="s">
        <v>550</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559</v>
      </c>
      <c r="J57" s="1252"/>
      <c r="K57" s="1250"/>
      <c r="L57" s="1250"/>
      <c r="M57" s="1250"/>
      <c r="N57" s="1250"/>
      <c r="O57" s="1250"/>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554</v>
      </c>
      <c r="I64" s="354"/>
      <c r="J64" s="354"/>
      <c r="K64" s="354"/>
      <c r="L64" s="246"/>
      <c r="M64" s="246"/>
      <c r="N64" s="246"/>
      <c r="O64" s="246"/>
    </row>
    <row r="65" spans="2:30" ht="13.5" x14ac:dyDescent="0.15">
      <c r="B65" s="250"/>
      <c r="C65" s="246"/>
      <c r="D65" s="246"/>
      <c r="E65" s="246"/>
      <c r="F65" s="246"/>
      <c r="G65" s="1221" t="s">
        <v>560</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553</v>
      </c>
      <c r="I71" s="351"/>
      <c r="J71" s="350"/>
      <c r="K71" s="350"/>
      <c r="L71" s="349"/>
      <c r="M71" s="350"/>
      <c r="N71" s="349"/>
      <c r="O71" s="348"/>
    </row>
    <row r="72" spans="2:30" ht="13.5" x14ac:dyDescent="0.15">
      <c r="B72" s="250"/>
      <c r="C72" s="246"/>
      <c r="D72" s="246"/>
      <c r="E72" s="246"/>
      <c r="F72" s="246"/>
      <c r="G72" s="1230"/>
      <c r="H72" s="1231"/>
      <c r="I72" s="1231"/>
      <c r="J72" s="1232"/>
      <c r="K72" s="347" t="s">
        <v>519</v>
      </c>
      <c r="L72" s="347" t="s">
        <v>520</v>
      </c>
      <c r="M72" s="347" t="s">
        <v>521</v>
      </c>
      <c r="N72" s="347" t="s">
        <v>522</v>
      </c>
      <c r="O72" s="347" t="s">
        <v>523</v>
      </c>
    </row>
    <row r="73" spans="2:30" ht="13.5" x14ac:dyDescent="0.15">
      <c r="B73" s="250"/>
      <c r="C73" s="246"/>
      <c r="D73" s="246"/>
      <c r="E73" s="246"/>
      <c r="F73" s="246"/>
      <c r="G73" s="1233" t="s">
        <v>552</v>
      </c>
      <c r="H73" s="1234"/>
      <c r="I73" s="1239" t="s">
        <v>550</v>
      </c>
      <c r="J73" s="1239"/>
      <c r="K73" s="1253">
        <v>121.5</v>
      </c>
      <c r="L73" s="1253">
        <v>109.7</v>
      </c>
      <c r="M73" s="1242">
        <v>111.4</v>
      </c>
      <c r="N73" s="1242">
        <v>100.9</v>
      </c>
      <c r="O73" s="1242">
        <v>88.2</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549</v>
      </c>
      <c r="J75" s="1243"/>
      <c r="K75" s="1254">
        <v>15.2</v>
      </c>
      <c r="L75" s="1254">
        <v>14.3</v>
      </c>
      <c r="M75" s="1254">
        <v>12.5</v>
      </c>
      <c r="N75" s="1254">
        <v>11</v>
      </c>
      <c r="O75" s="1254">
        <v>10.1</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551</v>
      </c>
      <c r="H77" s="1245"/>
      <c r="I77" s="1243" t="s">
        <v>550</v>
      </c>
      <c r="J77" s="1243"/>
      <c r="K77" s="1253">
        <v>52.6</v>
      </c>
      <c r="L77" s="1253">
        <v>41.3</v>
      </c>
      <c r="M77" s="1242">
        <v>33</v>
      </c>
      <c r="N77" s="1242">
        <v>37.299999999999997</v>
      </c>
      <c r="O77" s="1242">
        <v>33.1</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549</v>
      </c>
      <c r="J79" s="1252"/>
      <c r="K79" s="1256">
        <v>10.4</v>
      </c>
      <c r="L79" s="1256">
        <v>9.6</v>
      </c>
      <c r="M79" s="1256">
        <v>8.5</v>
      </c>
      <c r="N79" s="1256">
        <v>7.8</v>
      </c>
      <c r="O79" s="1256">
        <v>7.5</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52222</v>
      </c>
      <c r="E3" s="118"/>
      <c r="F3" s="119">
        <v>52678</v>
      </c>
      <c r="G3" s="120"/>
      <c r="H3" s="121"/>
    </row>
    <row r="4" spans="1:8" x14ac:dyDescent="0.15">
      <c r="A4" s="122"/>
      <c r="B4" s="123"/>
      <c r="C4" s="124"/>
      <c r="D4" s="125">
        <v>40155</v>
      </c>
      <c r="E4" s="126"/>
      <c r="F4" s="127">
        <v>30185</v>
      </c>
      <c r="G4" s="128"/>
      <c r="H4" s="129"/>
    </row>
    <row r="5" spans="1:8" x14ac:dyDescent="0.15">
      <c r="A5" s="110" t="s">
        <v>513</v>
      </c>
      <c r="B5" s="115"/>
      <c r="C5" s="116"/>
      <c r="D5" s="117">
        <v>75311</v>
      </c>
      <c r="E5" s="118"/>
      <c r="F5" s="119">
        <v>69560</v>
      </c>
      <c r="G5" s="120"/>
      <c r="H5" s="121"/>
    </row>
    <row r="6" spans="1:8" x14ac:dyDescent="0.15">
      <c r="A6" s="122"/>
      <c r="B6" s="123"/>
      <c r="C6" s="124"/>
      <c r="D6" s="125">
        <v>54213</v>
      </c>
      <c r="E6" s="126"/>
      <c r="F6" s="127">
        <v>35305</v>
      </c>
      <c r="G6" s="128"/>
      <c r="H6" s="129"/>
    </row>
    <row r="7" spans="1:8" x14ac:dyDescent="0.15">
      <c r="A7" s="110" t="s">
        <v>514</v>
      </c>
      <c r="B7" s="115"/>
      <c r="C7" s="116"/>
      <c r="D7" s="117">
        <v>92447</v>
      </c>
      <c r="E7" s="118"/>
      <c r="F7" s="119">
        <v>65988</v>
      </c>
      <c r="G7" s="120"/>
      <c r="H7" s="121"/>
    </row>
    <row r="8" spans="1:8" x14ac:dyDescent="0.15">
      <c r="A8" s="122"/>
      <c r="B8" s="123"/>
      <c r="C8" s="124"/>
      <c r="D8" s="125">
        <v>22546</v>
      </c>
      <c r="E8" s="126"/>
      <c r="F8" s="127">
        <v>36473</v>
      </c>
      <c r="G8" s="128"/>
      <c r="H8" s="129"/>
    </row>
    <row r="9" spans="1:8" x14ac:dyDescent="0.15">
      <c r="A9" s="110" t="s">
        <v>515</v>
      </c>
      <c r="B9" s="115"/>
      <c r="C9" s="116"/>
      <c r="D9" s="117">
        <v>80909</v>
      </c>
      <c r="E9" s="118"/>
      <c r="F9" s="119">
        <v>54227</v>
      </c>
      <c r="G9" s="120"/>
      <c r="H9" s="121"/>
    </row>
    <row r="10" spans="1:8" x14ac:dyDescent="0.15">
      <c r="A10" s="122"/>
      <c r="B10" s="123"/>
      <c r="C10" s="124"/>
      <c r="D10" s="125">
        <v>42231</v>
      </c>
      <c r="E10" s="126"/>
      <c r="F10" s="127">
        <v>29694</v>
      </c>
      <c r="G10" s="128"/>
      <c r="H10" s="129"/>
    </row>
    <row r="11" spans="1:8" x14ac:dyDescent="0.15">
      <c r="A11" s="110" t="s">
        <v>516</v>
      </c>
      <c r="B11" s="115"/>
      <c r="C11" s="116"/>
      <c r="D11" s="117">
        <v>50416</v>
      </c>
      <c r="E11" s="118"/>
      <c r="F11" s="119">
        <v>57295</v>
      </c>
      <c r="G11" s="120"/>
      <c r="H11" s="121"/>
    </row>
    <row r="12" spans="1:8" x14ac:dyDescent="0.15">
      <c r="A12" s="122"/>
      <c r="B12" s="123"/>
      <c r="C12" s="130"/>
      <c r="D12" s="125">
        <v>36461</v>
      </c>
      <c r="E12" s="126"/>
      <c r="F12" s="127">
        <v>32771</v>
      </c>
      <c r="G12" s="128"/>
      <c r="H12" s="129"/>
    </row>
    <row r="13" spans="1:8" x14ac:dyDescent="0.15">
      <c r="A13" s="110"/>
      <c r="B13" s="115"/>
      <c r="C13" s="131"/>
      <c r="D13" s="132">
        <v>70261</v>
      </c>
      <c r="E13" s="133"/>
      <c r="F13" s="134">
        <v>59950</v>
      </c>
      <c r="G13" s="135"/>
      <c r="H13" s="121"/>
    </row>
    <row r="14" spans="1:8" x14ac:dyDescent="0.15">
      <c r="A14" s="122"/>
      <c r="B14" s="123"/>
      <c r="C14" s="124"/>
      <c r="D14" s="125">
        <v>39121</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6.34</v>
      </c>
      <c r="C19" s="136">
        <f>ROUND(VALUE(SUBSTITUTE(実質収支比率等に係る経年分析!G$48,"▲","-")),2)</f>
        <v>6.71</v>
      </c>
      <c r="D19" s="136">
        <f>ROUND(VALUE(SUBSTITUTE(実質収支比率等に係る経年分析!H$48,"▲","-")),2)</f>
        <v>5.88</v>
      </c>
      <c r="E19" s="136">
        <f>ROUND(VALUE(SUBSTITUTE(実質収支比率等に係る経年分析!I$48,"▲","-")),2)</f>
        <v>7.22</v>
      </c>
      <c r="F19" s="136">
        <f>ROUND(VALUE(SUBSTITUTE(実質収支比率等に係る経年分析!J$48,"▲","-")),2)</f>
        <v>5.38</v>
      </c>
    </row>
    <row r="20" spans="1:11" x14ac:dyDescent="0.15">
      <c r="A20" s="136" t="s">
        <v>43</v>
      </c>
      <c r="B20" s="136">
        <f>ROUND(VALUE(SUBSTITUTE(実質収支比率等に係る経年分析!F$47,"▲","-")),2)</f>
        <v>11.84</v>
      </c>
      <c r="C20" s="136">
        <f>ROUND(VALUE(SUBSTITUTE(実質収支比率等に係る経年分析!G$47,"▲","-")),2)</f>
        <v>14.19</v>
      </c>
      <c r="D20" s="136">
        <f>ROUND(VALUE(SUBSTITUTE(実質収支比率等に係る経年分析!H$47,"▲","-")),2)</f>
        <v>16.39</v>
      </c>
      <c r="E20" s="136">
        <f>ROUND(VALUE(SUBSTITUTE(実質収支比率等に係る経年分析!I$47,"▲","-")),2)</f>
        <v>16.55</v>
      </c>
      <c r="F20" s="136">
        <f>ROUND(VALUE(SUBSTITUTE(実質収支比率等に係る経年分析!J$47,"▲","-")),2)</f>
        <v>20.28</v>
      </c>
    </row>
    <row r="21" spans="1:11" x14ac:dyDescent="0.15">
      <c r="A21" s="136" t="s">
        <v>44</v>
      </c>
      <c r="B21" s="136">
        <f>IF(ISNUMBER(VALUE(SUBSTITUTE(実質収支比率等に係る経年分析!F$49,"▲","-"))),ROUND(VALUE(SUBSTITUTE(実質収支比率等に係る経年分析!F$49,"▲","-")),2),NA())</f>
        <v>3.17</v>
      </c>
      <c r="C21" s="136">
        <f>IF(ISNUMBER(VALUE(SUBSTITUTE(実質収支比率等に係る経年分析!G$49,"▲","-"))),ROUND(VALUE(SUBSTITUTE(実質収支比率等に係る経年分析!G$49,"▲","-")),2),NA())</f>
        <v>3.08</v>
      </c>
      <c r="D21" s="136">
        <f>IF(ISNUMBER(VALUE(SUBSTITUTE(実質収支比率等に係る経年分析!H$49,"▲","-"))),ROUND(VALUE(SUBSTITUTE(実質収支比率等に係る経年分析!H$49,"▲","-")),2),NA())</f>
        <v>1.1100000000000001</v>
      </c>
      <c r="E21" s="136">
        <f>IF(ISNUMBER(VALUE(SUBSTITUTE(実質収支比率等に係る経年分析!I$49,"▲","-"))),ROUND(VALUE(SUBSTITUTE(実質収支比率等に係る経年分析!I$49,"▲","-")),2),NA())</f>
        <v>1.89</v>
      </c>
      <c r="F21" s="136">
        <f>IF(ISNUMBER(VALUE(SUBSTITUTE(実質収支比率等に係る経年分析!J$49,"▲","-"))),ROUND(VALUE(SUBSTITUTE(実質収支比率等に係る経年分析!J$49,"▲","-")),2),NA())</f>
        <v>1.69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7.22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1980</v>
      </c>
      <c r="E42" s="138"/>
      <c r="F42" s="138"/>
      <c r="G42" s="138">
        <f>'実質公債費比率（分子）の構造'!L$52</f>
        <v>2034</v>
      </c>
      <c r="H42" s="138"/>
      <c r="I42" s="138"/>
      <c r="J42" s="138">
        <f>'実質公債費比率（分子）の構造'!M$52</f>
        <v>2190</v>
      </c>
      <c r="K42" s="138"/>
      <c r="L42" s="138"/>
      <c r="M42" s="138">
        <f>'実質公債費比率（分子）の構造'!N$52</f>
        <v>2136</v>
      </c>
      <c r="N42" s="138"/>
      <c r="O42" s="138"/>
      <c r="P42" s="138">
        <f>'実質公債費比率（分子）の構造'!O$52</f>
        <v>2249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349</v>
      </c>
      <c r="C44" s="138"/>
      <c r="D44" s="138"/>
      <c r="E44" s="138">
        <f>'実質公債費比率（分子）の構造'!L$50</f>
        <v>309</v>
      </c>
      <c r="F44" s="138"/>
      <c r="G44" s="138"/>
      <c r="H44" s="138">
        <f>'実質公債費比率（分子）の構造'!M$50</f>
        <v>274</v>
      </c>
      <c r="I44" s="138"/>
      <c r="J44" s="138"/>
      <c r="K44" s="138">
        <f>'実質公債費比率（分子）の構造'!N$50</f>
        <v>234</v>
      </c>
      <c r="L44" s="138"/>
      <c r="M44" s="138"/>
      <c r="N44" s="138">
        <f>'実質公債費比率（分子）の構造'!O$50</f>
        <v>190</v>
      </c>
      <c r="O44" s="138"/>
      <c r="P44" s="138"/>
    </row>
    <row r="45" spans="1:16" x14ac:dyDescent="0.15">
      <c r="A45" s="138" t="s">
        <v>54</v>
      </c>
      <c r="B45" s="138">
        <f>'実質公債費比率（分子）の構造'!K$49</f>
        <v>80</v>
      </c>
      <c r="C45" s="138"/>
      <c r="D45" s="138"/>
      <c r="E45" s="138">
        <f>'実質公債費比率（分子）の構造'!L$49</f>
        <v>81</v>
      </c>
      <c r="F45" s="138"/>
      <c r="G45" s="138"/>
      <c r="H45" s="138">
        <f>'実質公債費比率（分子）の構造'!M$49</f>
        <v>83</v>
      </c>
      <c r="I45" s="138"/>
      <c r="J45" s="138"/>
      <c r="K45" s="138">
        <f>'実質公債費比率（分子）の構造'!N$49</f>
        <v>46</v>
      </c>
      <c r="L45" s="138"/>
      <c r="M45" s="138"/>
      <c r="N45" s="138">
        <f>'実質公債費比率（分子）の構造'!O$49</f>
        <v>100</v>
      </c>
      <c r="O45" s="138"/>
      <c r="P45" s="138"/>
    </row>
    <row r="46" spans="1:16" x14ac:dyDescent="0.15">
      <c r="A46" s="138" t="s">
        <v>55</v>
      </c>
      <c r="B46" s="138">
        <f>'実質公債費比率（分子）の構造'!K$48</f>
        <v>668</v>
      </c>
      <c r="C46" s="138"/>
      <c r="D46" s="138"/>
      <c r="E46" s="138">
        <f>'実質公債費比率（分子）の構造'!L$48</f>
        <v>635</v>
      </c>
      <c r="F46" s="138"/>
      <c r="G46" s="138"/>
      <c r="H46" s="138">
        <f>'実質公債費比率（分子）の構造'!M$48</f>
        <v>622</v>
      </c>
      <c r="I46" s="138"/>
      <c r="J46" s="138"/>
      <c r="K46" s="138">
        <f>'実質公債費比率（分子）の構造'!N$48</f>
        <v>609</v>
      </c>
      <c r="L46" s="138"/>
      <c r="M46" s="138"/>
      <c r="N46" s="138">
        <f>'実質公債費比率（分子）の構造'!O$48</f>
        <v>741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2472</v>
      </c>
      <c r="C49" s="138"/>
      <c r="D49" s="138"/>
      <c r="E49" s="138">
        <f>'実質公債費比率（分子）の構造'!L$45</f>
        <v>2578</v>
      </c>
      <c r="F49" s="138"/>
      <c r="G49" s="138"/>
      <c r="H49" s="138">
        <f>'実質公債費比率（分子）の構造'!M$45</f>
        <v>2378</v>
      </c>
      <c r="I49" s="138"/>
      <c r="J49" s="138"/>
      <c r="K49" s="138">
        <f>'実質公債費比率（分子）の構造'!N$45</f>
        <v>2319</v>
      </c>
      <c r="L49" s="138"/>
      <c r="M49" s="138"/>
      <c r="N49" s="138">
        <f>'実質公債費比率（分子）の構造'!O$45</f>
        <v>2472</v>
      </c>
      <c r="O49" s="138"/>
      <c r="P49" s="138"/>
    </row>
    <row r="50" spans="1:16" x14ac:dyDescent="0.15">
      <c r="A50" s="138" t="s">
        <v>59</v>
      </c>
      <c r="B50" s="138" t="e">
        <f>NA()</f>
        <v>#N/A</v>
      </c>
      <c r="C50" s="138">
        <f>IF(ISNUMBER('実質公債費比率（分子）の構造'!K$53),'実質公債費比率（分子）の構造'!K$53,NA())</f>
        <v>1589</v>
      </c>
      <c r="D50" s="138" t="e">
        <f>NA()</f>
        <v>#N/A</v>
      </c>
      <c r="E50" s="138" t="e">
        <f>NA()</f>
        <v>#N/A</v>
      </c>
      <c r="F50" s="138">
        <f>IF(ISNUMBER('実質公債費比率（分子）の構造'!L$53),'実質公債費比率（分子）の構造'!L$53,NA())</f>
        <v>1569</v>
      </c>
      <c r="G50" s="138" t="e">
        <f>NA()</f>
        <v>#N/A</v>
      </c>
      <c r="H50" s="138" t="e">
        <f>NA()</f>
        <v>#N/A</v>
      </c>
      <c r="I50" s="138">
        <f>IF(ISNUMBER('実質公債費比率（分子）の構造'!M$53),'実質公債費比率（分子）の構造'!M$53,NA())</f>
        <v>1167</v>
      </c>
      <c r="J50" s="138" t="e">
        <f>NA()</f>
        <v>#N/A</v>
      </c>
      <c r="K50" s="138" t="e">
        <f>NA()</f>
        <v>#N/A</v>
      </c>
      <c r="L50" s="138">
        <f>IF(ISNUMBER('実質公債費比率（分子）の構造'!N$53),'実質公債費比率（分子）の構造'!N$53,NA())</f>
        <v>1072</v>
      </c>
      <c r="M50" s="138" t="e">
        <f>NA()</f>
        <v>#N/A</v>
      </c>
      <c r="N50" s="138" t="e">
        <f>NA()</f>
        <v>#N/A</v>
      </c>
      <c r="O50" s="138">
        <f>IF(ISNUMBER('実質公債費比率（分子）の構造'!O$53),'実質公債費比率（分子）の構造'!O$53,NA())</f>
        <v>1254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25614</v>
      </c>
      <c r="E56" s="137"/>
      <c r="F56" s="137"/>
      <c r="G56" s="137">
        <f>'将来負担比率（分子）の構造'!J$52</f>
        <v>26426</v>
      </c>
      <c r="H56" s="137"/>
      <c r="I56" s="137"/>
      <c r="J56" s="137">
        <f>'将来負担比率（分子）の構造'!K$52</f>
        <v>26905</v>
      </c>
      <c r="K56" s="137"/>
      <c r="L56" s="137"/>
      <c r="M56" s="137">
        <f>'将来負担比率（分子）の構造'!L$52</f>
        <v>28183</v>
      </c>
      <c r="N56" s="137"/>
      <c r="O56" s="137"/>
      <c r="P56" s="137">
        <f>'将来負担比率（分子）の構造'!M$52</f>
        <v>29680</v>
      </c>
    </row>
    <row r="57" spans="1:16" x14ac:dyDescent="0.15">
      <c r="A57" s="137" t="s">
        <v>36</v>
      </c>
      <c r="B57" s="137"/>
      <c r="C57" s="137"/>
      <c r="D57" s="137">
        <f>'将来負担比率（分子）の構造'!I$51</f>
        <v>2148</v>
      </c>
      <c r="E57" s="137"/>
      <c r="F57" s="137"/>
      <c r="G57" s="137">
        <f>'将来負担比率（分子）の構造'!J$51</f>
        <v>2172</v>
      </c>
      <c r="H57" s="137"/>
      <c r="I57" s="137"/>
      <c r="J57" s="137">
        <f>'将来負担比率（分子）の構造'!K$51</f>
        <v>2198</v>
      </c>
      <c r="K57" s="137"/>
      <c r="L57" s="137"/>
      <c r="M57" s="137">
        <f>'将来負担比率（分子）の構造'!L$51</f>
        <v>2114</v>
      </c>
      <c r="N57" s="137"/>
      <c r="O57" s="137"/>
      <c r="P57" s="137">
        <f>'将来負担比率（分子）の構造'!M$51</f>
        <v>2044</v>
      </c>
    </row>
    <row r="58" spans="1:16" x14ac:dyDescent="0.15">
      <c r="A58" s="137" t="s">
        <v>35</v>
      </c>
      <c r="B58" s="137"/>
      <c r="C58" s="137"/>
      <c r="D58" s="137">
        <f>'将来負担比率（分子）の構造'!I$50</f>
        <v>2347</v>
      </c>
      <c r="E58" s="137"/>
      <c r="F58" s="137"/>
      <c r="G58" s="137">
        <f>'将来負担比率（分子）の構造'!J$50</f>
        <v>2939</v>
      </c>
      <c r="H58" s="137"/>
      <c r="I58" s="137"/>
      <c r="J58" s="137">
        <f>'将来負担比率（分子）の構造'!K$50</f>
        <v>3390</v>
      </c>
      <c r="K58" s="137"/>
      <c r="L58" s="137"/>
      <c r="M58" s="137">
        <f>'将来負担比率（分子）の構造'!L$50</f>
        <v>3734</v>
      </c>
      <c r="N58" s="137"/>
      <c r="O58" s="137"/>
      <c r="P58" s="137">
        <f>'将来負担比率（分子）の構造'!M$50</f>
        <v>4135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4576</v>
      </c>
      <c r="C62" s="137"/>
      <c r="D62" s="137"/>
      <c r="E62" s="137">
        <f>'将来負担比率（分子）の構造'!J$45</f>
        <v>4362</v>
      </c>
      <c r="F62" s="137"/>
      <c r="G62" s="137"/>
      <c r="H62" s="137">
        <f>'将来負担比率（分子）の構造'!K$45</f>
        <v>3910</v>
      </c>
      <c r="I62" s="137"/>
      <c r="J62" s="137"/>
      <c r="K62" s="137">
        <f>'将来負担比率（分子）の構造'!L$45</f>
        <v>3798</v>
      </c>
      <c r="L62" s="137"/>
      <c r="M62" s="137"/>
      <c r="N62" s="137">
        <f>'将来負担比率（分子）の構造'!M$45</f>
        <v>3722</v>
      </c>
      <c r="O62" s="137"/>
      <c r="P62" s="137"/>
    </row>
    <row r="63" spans="1:16" x14ac:dyDescent="0.15">
      <c r="A63" s="137" t="s">
        <v>28</v>
      </c>
      <c r="B63" s="137">
        <f>'将来負担比率（分子）の構造'!I$44</f>
        <v>983</v>
      </c>
      <c r="C63" s="137"/>
      <c r="D63" s="137"/>
      <c r="E63" s="137">
        <f>'将来負担比率（分子）の構造'!J$44</f>
        <v>1031</v>
      </c>
      <c r="F63" s="137"/>
      <c r="G63" s="137"/>
      <c r="H63" s="137">
        <f>'将来負担比率（分子）の構造'!K$44</f>
        <v>768</v>
      </c>
      <c r="I63" s="137"/>
      <c r="J63" s="137"/>
      <c r="K63" s="137">
        <f>'将来負担比率（分子）の構造'!L$44</f>
        <v>738</v>
      </c>
      <c r="L63" s="137"/>
      <c r="M63" s="137"/>
      <c r="N63" s="137">
        <f>'将来負担比率（分子）の構造'!M$44</f>
        <v>732</v>
      </c>
      <c r="O63" s="137"/>
      <c r="P63" s="137"/>
    </row>
    <row r="64" spans="1:16" x14ac:dyDescent="0.15">
      <c r="A64" s="137" t="s">
        <v>27</v>
      </c>
      <c r="B64" s="137">
        <f>'将来負担比率（分子）の構造'!I$43</f>
        <v>13028</v>
      </c>
      <c r="C64" s="137"/>
      <c r="D64" s="137"/>
      <c r="E64" s="137">
        <f>'将来負担比率（分子）の構造'!J$43</f>
        <v>12919</v>
      </c>
      <c r="F64" s="137"/>
      <c r="G64" s="137"/>
      <c r="H64" s="137">
        <f>'将来負担比率（分子）の構造'!K$43</f>
        <v>12955</v>
      </c>
      <c r="I64" s="137"/>
      <c r="J64" s="137"/>
      <c r="K64" s="137">
        <f>'将来負担比率（分子）の構造'!L$43</f>
        <v>12526</v>
      </c>
      <c r="L64" s="137"/>
      <c r="M64" s="137"/>
      <c r="N64" s="137">
        <f>'将来負担比率（分子）の構造'!M$43</f>
        <v>12786</v>
      </c>
      <c r="O64" s="137"/>
      <c r="P64" s="137"/>
    </row>
    <row r="65" spans="1:16" x14ac:dyDescent="0.15">
      <c r="A65" s="137" t="s">
        <v>26</v>
      </c>
      <c r="B65" s="137">
        <f>'将来負担比率（分子）の構造'!I$42</f>
        <v>1483</v>
      </c>
      <c r="C65" s="137"/>
      <c r="D65" s="137"/>
      <c r="E65" s="137">
        <f>'将来負担比率（分子）の構造'!J$42</f>
        <v>1197</v>
      </c>
      <c r="F65" s="137"/>
      <c r="G65" s="137"/>
      <c r="H65" s="137">
        <f>'将来負担比率（分子）の構造'!K$42</f>
        <v>947</v>
      </c>
      <c r="I65" s="137"/>
      <c r="J65" s="137"/>
      <c r="K65" s="137">
        <f>'将来負担比率（分子）の構造'!L$42</f>
        <v>731</v>
      </c>
      <c r="L65" s="137"/>
      <c r="M65" s="137"/>
      <c r="N65" s="137">
        <f>'将来負担比率（分子）の構造'!M$42</f>
        <v>559</v>
      </c>
      <c r="O65" s="137"/>
      <c r="P65" s="137"/>
    </row>
    <row r="66" spans="1:16" x14ac:dyDescent="0.15">
      <c r="A66" s="137" t="s">
        <v>25</v>
      </c>
      <c r="B66" s="137">
        <f>'将来負担比率（分子）の構造'!I$41</f>
        <v>23942</v>
      </c>
      <c r="C66" s="137"/>
      <c r="D66" s="137"/>
      <c r="E66" s="137">
        <f>'将来負担比率（分子）の構造'!J$41</f>
        <v>24809</v>
      </c>
      <c r="F66" s="137"/>
      <c r="G66" s="137"/>
      <c r="H66" s="137">
        <f>'将来負担比率（分子）の構造'!K$41</f>
        <v>26541</v>
      </c>
      <c r="I66" s="137"/>
      <c r="J66" s="137"/>
      <c r="K66" s="137">
        <f>'将来負担比率（分子）の構造'!L$41</f>
        <v>27970</v>
      </c>
      <c r="L66" s="137"/>
      <c r="M66" s="137"/>
      <c r="N66" s="137">
        <f>'将来負担比率（分子）の構造'!M$41</f>
        <v>28114</v>
      </c>
      <c r="O66" s="137"/>
      <c r="P66" s="137"/>
    </row>
    <row r="67" spans="1:16" x14ac:dyDescent="0.15">
      <c r="A67" s="137" t="s">
        <v>63</v>
      </c>
      <c r="B67" s="137" t="e">
        <f>NA()</f>
        <v>#N/A</v>
      </c>
      <c r="C67" s="137">
        <f>IF(ISNUMBER('将来負担比率（分子）の構造'!I$53), IF('将来負担比率（分子）の構造'!I$53 &lt; 0, 0, '将来負担比率（分子）の構造'!I$53), NA())</f>
        <v>13904</v>
      </c>
      <c r="D67" s="137" t="e">
        <f>NA()</f>
        <v>#N/A</v>
      </c>
      <c r="E67" s="137" t="e">
        <f>NA()</f>
        <v>#N/A</v>
      </c>
      <c r="F67" s="137">
        <f>IF(ISNUMBER('将来負担比率（分子）の構造'!J$53), IF('将来負担比率（分子）の構造'!J$53 &lt; 0, 0, '将来負担比率（分子）の構造'!J$53), NA())</f>
        <v>12781</v>
      </c>
      <c r="G67" s="137" t="e">
        <f>NA()</f>
        <v>#N/A</v>
      </c>
      <c r="H67" s="137" t="e">
        <f>NA()</f>
        <v>#N/A</v>
      </c>
      <c r="I67" s="137">
        <f>IF(ISNUMBER('将来負担比率（分子）の構造'!K$53), IF('将来負担比率（分子）の構造'!K$53 &lt; 0, 0, '将来負担比率（分子）の構造'!K$53), NA())</f>
        <v>12628</v>
      </c>
      <c r="J67" s="137" t="e">
        <f>NA()</f>
        <v>#N/A</v>
      </c>
      <c r="K67" s="137" t="e">
        <f>NA()</f>
        <v>#N/A</v>
      </c>
      <c r="L67" s="137">
        <f>IF(ISNUMBER('将来負担比率（分子）の構造'!L$53), IF('将来負担比率（分子）の構造'!L$53 &lt; 0, 0, '将来負担比率（分子）の構造'!L$53), NA())</f>
        <v>11730</v>
      </c>
      <c r="M67" s="137" t="e">
        <f>NA()</f>
        <v>#N/A</v>
      </c>
      <c r="N67" s="137" t="e">
        <f>NA()</f>
        <v>#N/A</v>
      </c>
      <c r="O67" s="137">
        <f>IF(ISNUMBER('将来負担比率（分子）の構造'!M$53), IF('将来負担比率（分子）の構造'!M$53 &lt; 0, 0, '将来負担比率（分子）の構造'!M$53), NA())</f>
        <v>10055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5219409</v>
      </c>
      <c r="S5" s="671"/>
      <c r="T5" s="671"/>
      <c r="U5" s="671"/>
      <c r="V5" s="671"/>
      <c r="W5" s="671"/>
      <c r="X5" s="671"/>
      <c r="Y5" s="718"/>
      <c r="Z5" s="731">
        <v>23.2</v>
      </c>
      <c r="AA5" s="731"/>
      <c r="AB5" s="731"/>
      <c r="AC5" s="731"/>
      <c r="AD5" s="732">
        <v>5092617</v>
      </c>
      <c r="AE5" s="732"/>
      <c r="AF5" s="732"/>
      <c r="AG5" s="732"/>
      <c r="AH5" s="732"/>
      <c r="AI5" s="732"/>
      <c r="AJ5" s="732"/>
      <c r="AK5" s="732"/>
      <c r="AL5" s="719">
        <v>39.5</v>
      </c>
      <c r="AM5" s="688"/>
      <c r="AN5" s="688"/>
      <c r="AO5" s="720"/>
      <c r="AP5" s="707" t="s">
        <v>209</v>
      </c>
      <c r="AQ5" s="708"/>
      <c r="AR5" s="708"/>
      <c r="AS5" s="708"/>
      <c r="AT5" s="708"/>
      <c r="AU5" s="708"/>
      <c r="AV5" s="708"/>
      <c r="AW5" s="708"/>
      <c r="AX5" s="708"/>
      <c r="AY5" s="708"/>
      <c r="AZ5" s="708"/>
      <c r="BA5" s="708"/>
      <c r="BB5" s="708"/>
      <c r="BC5" s="708"/>
      <c r="BD5" s="708"/>
      <c r="BE5" s="708"/>
      <c r="BF5" s="709"/>
      <c r="BG5" s="620">
        <v>5064037</v>
      </c>
      <c r="BH5" s="621"/>
      <c r="BI5" s="621"/>
      <c r="BJ5" s="621"/>
      <c r="BK5" s="621"/>
      <c r="BL5" s="621"/>
      <c r="BM5" s="621"/>
      <c r="BN5" s="622"/>
      <c r="BO5" s="673">
        <v>97</v>
      </c>
      <c r="BP5" s="673"/>
      <c r="BQ5" s="673"/>
      <c r="BR5" s="673"/>
      <c r="BS5" s="674">
        <v>89730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207726</v>
      </c>
      <c r="S6" s="621"/>
      <c r="T6" s="621"/>
      <c r="U6" s="621"/>
      <c r="V6" s="621"/>
      <c r="W6" s="621"/>
      <c r="X6" s="621"/>
      <c r="Y6" s="622"/>
      <c r="Z6" s="673">
        <v>0.9</v>
      </c>
      <c r="AA6" s="673"/>
      <c r="AB6" s="673"/>
      <c r="AC6" s="673"/>
      <c r="AD6" s="674">
        <v>207726</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5064037</v>
      </c>
      <c r="BH6" s="621"/>
      <c r="BI6" s="621"/>
      <c r="BJ6" s="621"/>
      <c r="BK6" s="621"/>
      <c r="BL6" s="621"/>
      <c r="BM6" s="621"/>
      <c r="BN6" s="622"/>
      <c r="BO6" s="673">
        <v>97</v>
      </c>
      <c r="BP6" s="673"/>
      <c r="BQ6" s="673"/>
      <c r="BR6" s="673"/>
      <c r="BS6" s="674">
        <v>89730</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179180</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179180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4494</v>
      </c>
      <c r="S7" s="621"/>
      <c r="T7" s="621"/>
      <c r="U7" s="621"/>
      <c r="V7" s="621"/>
      <c r="W7" s="621"/>
      <c r="X7" s="621"/>
      <c r="Y7" s="622"/>
      <c r="Z7" s="673">
        <v>0</v>
      </c>
      <c r="AA7" s="673"/>
      <c r="AB7" s="673"/>
      <c r="AC7" s="673"/>
      <c r="AD7" s="674">
        <v>4494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2239107</v>
      </c>
      <c r="BH7" s="621"/>
      <c r="BI7" s="621"/>
      <c r="BJ7" s="621"/>
      <c r="BK7" s="621"/>
      <c r="BL7" s="621"/>
      <c r="BM7" s="621"/>
      <c r="BN7" s="622"/>
      <c r="BO7" s="673">
        <v>42.9</v>
      </c>
      <c r="BP7" s="673"/>
      <c r="BQ7" s="673"/>
      <c r="BR7" s="673"/>
      <c r="BS7" s="674">
        <v>89730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3541629</v>
      </c>
      <c r="CS7" s="621"/>
      <c r="CT7" s="621"/>
      <c r="CU7" s="621"/>
      <c r="CV7" s="621"/>
      <c r="CW7" s="621"/>
      <c r="CX7" s="621"/>
      <c r="CY7" s="622"/>
      <c r="CZ7" s="673">
        <v>16.399999999999999</v>
      </c>
      <c r="DA7" s="673"/>
      <c r="DB7" s="673"/>
      <c r="DC7" s="673"/>
      <c r="DD7" s="626">
        <v>802052</v>
      </c>
      <c r="DE7" s="621"/>
      <c r="DF7" s="621"/>
      <c r="DG7" s="621"/>
      <c r="DH7" s="621"/>
      <c r="DI7" s="621"/>
      <c r="DJ7" s="621"/>
      <c r="DK7" s="621"/>
      <c r="DL7" s="621"/>
      <c r="DM7" s="621"/>
      <c r="DN7" s="621"/>
      <c r="DO7" s="621"/>
      <c r="DP7" s="622"/>
      <c r="DQ7" s="626">
        <v>2512491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13735</v>
      </c>
      <c r="S8" s="621"/>
      <c r="T8" s="621"/>
      <c r="U8" s="621"/>
      <c r="V8" s="621"/>
      <c r="W8" s="621"/>
      <c r="X8" s="621"/>
      <c r="Y8" s="622"/>
      <c r="Z8" s="673">
        <v>0.1</v>
      </c>
      <c r="AA8" s="673"/>
      <c r="AB8" s="673"/>
      <c r="AC8" s="673"/>
      <c r="AD8" s="674">
        <v>13735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91037</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7525750</v>
      </c>
      <c r="CS8" s="621"/>
      <c r="CT8" s="621"/>
      <c r="CU8" s="621"/>
      <c r="CV8" s="621"/>
      <c r="CW8" s="621"/>
      <c r="CX8" s="621"/>
      <c r="CY8" s="622"/>
      <c r="CZ8" s="673">
        <v>34.799999999999997</v>
      </c>
      <c r="DA8" s="673"/>
      <c r="DB8" s="673"/>
      <c r="DC8" s="673"/>
      <c r="DD8" s="626">
        <v>304454</v>
      </c>
      <c r="DE8" s="621"/>
      <c r="DF8" s="621"/>
      <c r="DG8" s="621"/>
      <c r="DH8" s="621"/>
      <c r="DI8" s="621"/>
      <c r="DJ8" s="621"/>
      <c r="DK8" s="621"/>
      <c r="DL8" s="621"/>
      <c r="DM8" s="621"/>
      <c r="DN8" s="621"/>
      <c r="DO8" s="621"/>
      <c r="DP8" s="622"/>
      <c r="DQ8" s="626">
        <v>4125041</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8048</v>
      </c>
      <c r="S9" s="621"/>
      <c r="T9" s="621"/>
      <c r="U9" s="621"/>
      <c r="V9" s="621"/>
      <c r="W9" s="621"/>
      <c r="X9" s="621"/>
      <c r="Y9" s="622"/>
      <c r="Z9" s="673">
        <v>0</v>
      </c>
      <c r="AA9" s="673"/>
      <c r="AB9" s="673"/>
      <c r="AC9" s="673"/>
      <c r="AD9" s="674">
        <v>8048</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1694004</v>
      </c>
      <c r="BH9" s="621"/>
      <c r="BI9" s="621"/>
      <c r="BJ9" s="621"/>
      <c r="BK9" s="621"/>
      <c r="BL9" s="621"/>
      <c r="BM9" s="621"/>
      <c r="BN9" s="622"/>
      <c r="BO9" s="673">
        <v>32.5</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1529958</v>
      </c>
      <c r="CS9" s="621"/>
      <c r="CT9" s="621"/>
      <c r="CU9" s="621"/>
      <c r="CV9" s="621"/>
      <c r="CW9" s="621"/>
      <c r="CX9" s="621"/>
      <c r="CY9" s="622"/>
      <c r="CZ9" s="673">
        <v>7.1</v>
      </c>
      <c r="DA9" s="673"/>
      <c r="DB9" s="673"/>
      <c r="DC9" s="673"/>
      <c r="DD9" s="626">
        <v>28330</v>
      </c>
      <c r="DE9" s="621"/>
      <c r="DF9" s="621"/>
      <c r="DG9" s="621"/>
      <c r="DH9" s="621"/>
      <c r="DI9" s="621"/>
      <c r="DJ9" s="621"/>
      <c r="DK9" s="621"/>
      <c r="DL9" s="621"/>
      <c r="DM9" s="621"/>
      <c r="DN9" s="621"/>
      <c r="DO9" s="621"/>
      <c r="DP9" s="622"/>
      <c r="DQ9" s="626">
        <v>1399724</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842570</v>
      </c>
      <c r="S10" s="621"/>
      <c r="T10" s="621"/>
      <c r="U10" s="621"/>
      <c r="V10" s="621"/>
      <c r="W10" s="621"/>
      <c r="X10" s="621"/>
      <c r="Y10" s="622"/>
      <c r="Z10" s="673">
        <v>3.8</v>
      </c>
      <c r="AA10" s="673"/>
      <c r="AB10" s="673"/>
      <c r="AC10" s="673"/>
      <c r="AD10" s="674">
        <v>842570</v>
      </c>
      <c r="AE10" s="674"/>
      <c r="AF10" s="674"/>
      <c r="AG10" s="674"/>
      <c r="AH10" s="674"/>
      <c r="AI10" s="674"/>
      <c r="AJ10" s="674"/>
      <c r="AK10" s="674"/>
      <c r="AL10" s="643">
        <v>6.5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98532</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20771</v>
      </c>
      <c r="CS10" s="621"/>
      <c r="CT10" s="621"/>
      <c r="CU10" s="621"/>
      <c r="CV10" s="621"/>
      <c r="CW10" s="621"/>
      <c r="CX10" s="621"/>
      <c r="CY10" s="622"/>
      <c r="CZ10" s="673">
        <v>0.1</v>
      </c>
      <c r="DA10" s="673"/>
      <c r="DB10" s="673"/>
      <c r="DC10" s="673"/>
      <c r="DD10" s="626">
        <v>3532</v>
      </c>
      <c r="DE10" s="621"/>
      <c r="DF10" s="621"/>
      <c r="DG10" s="621"/>
      <c r="DH10" s="621"/>
      <c r="DI10" s="621"/>
      <c r="DJ10" s="621"/>
      <c r="DK10" s="621"/>
      <c r="DL10" s="621"/>
      <c r="DM10" s="621"/>
      <c r="DN10" s="621"/>
      <c r="DO10" s="621"/>
      <c r="DP10" s="622"/>
      <c r="DQ10" s="626">
        <v>18105</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355534</v>
      </c>
      <c r="BH11" s="621"/>
      <c r="BI11" s="621"/>
      <c r="BJ11" s="621"/>
      <c r="BK11" s="621"/>
      <c r="BL11" s="621"/>
      <c r="BM11" s="621"/>
      <c r="BN11" s="622"/>
      <c r="BO11" s="673">
        <v>6.8</v>
      </c>
      <c r="BP11" s="673"/>
      <c r="BQ11" s="673"/>
      <c r="BR11" s="673"/>
      <c r="BS11" s="626">
        <v>89730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715599</v>
      </c>
      <c r="CS11" s="621"/>
      <c r="CT11" s="621"/>
      <c r="CU11" s="621"/>
      <c r="CV11" s="621"/>
      <c r="CW11" s="621"/>
      <c r="CX11" s="621"/>
      <c r="CY11" s="622"/>
      <c r="CZ11" s="673">
        <v>3.3</v>
      </c>
      <c r="DA11" s="673"/>
      <c r="DB11" s="673"/>
      <c r="DC11" s="673"/>
      <c r="DD11" s="626">
        <v>139470</v>
      </c>
      <c r="DE11" s="621"/>
      <c r="DF11" s="621"/>
      <c r="DG11" s="621"/>
      <c r="DH11" s="621"/>
      <c r="DI11" s="621"/>
      <c r="DJ11" s="621"/>
      <c r="DK11" s="621"/>
      <c r="DL11" s="621"/>
      <c r="DM11" s="621"/>
      <c r="DN11" s="621"/>
      <c r="DO11" s="621"/>
      <c r="DP11" s="622"/>
      <c r="DQ11" s="626">
        <v>486556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2307872</v>
      </c>
      <c r="BH12" s="621"/>
      <c r="BI12" s="621"/>
      <c r="BJ12" s="621"/>
      <c r="BK12" s="621"/>
      <c r="BL12" s="621"/>
      <c r="BM12" s="621"/>
      <c r="BN12" s="622"/>
      <c r="BO12" s="673">
        <v>44.2</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904863</v>
      </c>
      <c r="CS12" s="621"/>
      <c r="CT12" s="621"/>
      <c r="CU12" s="621"/>
      <c r="CV12" s="621"/>
      <c r="CW12" s="621"/>
      <c r="CX12" s="621"/>
      <c r="CY12" s="622"/>
      <c r="CZ12" s="673">
        <v>4.2</v>
      </c>
      <c r="DA12" s="673"/>
      <c r="DB12" s="673"/>
      <c r="DC12" s="673"/>
      <c r="DD12" s="626" t="s">
        <v>112</v>
      </c>
      <c r="DE12" s="621"/>
      <c r="DF12" s="621"/>
      <c r="DG12" s="621"/>
      <c r="DH12" s="621"/>
      <c r="DI12" s="621"/>
      <c r="DJ12" s="621"/>
      <c r="DK12" s="621"/>
      <c r="DL12" s="621"/>
      <c r="DM12" s="621"/>
      <c r="DN12" s="621"/>
      <c r="DO12" s="621"/>
      <c r="DP12" s="622"/>
      <c r="DQ12" s="626">
        <v>223166</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36441</v>
      </c>
      <c r="S13" s="621"/>
      <c r="T13" s="621"/>
      <c r="U13" s="621"/>
      <c r="V13" s="621"/>
      <c r="W13" s="621"/>
      <c r="X13" s="621"/>
      <c r="Y13" s="622"/>
      <c r="Z13" s="673">
        <v>0.2</v>
      </c>
      <c r="AA13" s="673"/>
      <c r="AB13" s="673"/>
      <c r="AC13" s="673"/>
      <c r="AD13" s="674">
        <v>36441</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2295541</v>
      </c>
      <c r="BH13" s="621"/>
      <c r="BI13" s="621"/>
      <c r="BJ13" s="621"/>
      <c r="BK13" s="621"/>
      <c r="BL13" s="621"/>
      <c r="BM13" s="621"/>
      <c r="BN13" s="622"/>
      <c r="BO13" s="673">
        <v>44</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2195291</v>
      </c>
      <c r="CS13" s="621"/>
      <c r="CT13" s="621"/>
      <c r="CU13" s="621"/>
      <c r="CV13" s="621"/>
      <c r="CW13" s="621"/>
      <c r="CX13" s="621"/>
      <c r="CY13" s="622"/>
      <c r="CZ13" s="673">
        <v>10.1</v>
      </c>
      <c r="DA13" s="673"/>
      <c r="DB13" s="673"/>
      <c r="DC13" s="673"/>
      <c r="DD13" s="626">
        <v>916095</v>
      </c>
      <c r="DE13" s="621"/>
      <c r="DF13" s="621"/>
      <c r="DG13" s="621"/>
      <c r="DH13" s="621"/>
      <c r="DI13" s="621"/>
      <c r="DJ13" s="621"/>
      <c r="DK13" s="621"/>
      <c r="DL13" s="621"/>
      <c r="DM13" s="621"/>
      <c r="DN13" s="621"/>
      <c r="DO13" s="621"/>
      <c r="DP13" s="622"/>
      <c r="DQ13" s="626">
        <v>1473885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166121</v>
      </c>
      <c r="BH14" s="621"/>
      <c r="BI14" s="621"/>
      <c r="BJ14" s="621"/>
      <c r="BK14" s="621"/>
      <c r="BL14" s="621"/>
      <c r="BM14" s="621"/>
      <c r="BN14" s="622"/>
      <c r="BO14" s="673">
        <v>3.2</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749621</v>
      </c>
      <c r="CS14" s="621"/>
      <c r="CT14" s="621"/>
      <c r="CU14" s="621"/>
      <c r="CV14" s="621"/>
      <c r="CW14" s="621"/>
      <c r="CX14" s="621"/>
      <c r="CY14" s="622"/>
      <c r="CZ14" s="673">
        <v>3.5</v>
      </c>
      <c r="DA14" s="673"/>
      <c r="DB14" s="673"/>
      <c r="DC14" s="673"/>
      <c r="DD14" s="626">
        <v>60040</v>
      </c>
      <c r="DE14" s="621"/>
      <c r="DF14" s="621"/>
      <c r="DG14" s="621"/>
      <c r="DH14" s="621"/>
      <c r="DI14" s="621"/>
      <c r="DJ14" s="621"/>
      <c r="DK14" s="621"/>
      <c r="DL14" s="621"/>
      <c r="DM14" s="621"/>
      <c r="DN14" s="621"/>
      <c r="DO14" s="621"/>
      <c r="DP14" s="622"/>
      <c r="DQ14" s="626">
        <v>706726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23098</v>
      </c>
      <c r="S15" s="621"/>
      <c r="T15" s="621"/>
      <c r="U15" s="621"/>
      <c r="V15" s="621"/>
      <c r="W15" s="621"/>
      <c r="X15" s="621"/>
      <c r="Y15" s="622"/>
      <c r="Z15" s="673">
        <v>0.1</v>
      </c>
      <c r="AA15" s="673"/>
      <c r="AB15" s="673"/>
      <c r="AC15" s="673"/>
      <c r="AD15" s="674">
        <v>23098</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350897</v>
      </c>
      <c r="BH15" s="621"/>
      <c r="BI15" s="621"/>
      <c r="BJ15" s="621"/>
      <c r="BK15" s="621"/>
      <c r="BL15" s="621"/>
      <c r="BM15" s="621"/>
      <c r="BN15" s="622"/>
      <c r="BO15" s="673">
        <v>6.7</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1841230</v>
      </c>
      <c r="CS15" s="621"/>
      <c r="CT15" s="621"/>
      <c r="CU15" s="621"/>
      <c r="CV15" s="621"/>
      <c r="CW15" s="621"/>
      <c r="CX15" s="621"/>
      <c r="CY15" s="622"/>
      <c r="CZ15" s="673">
        <v>8.5</v>
      </c>
      <c r="DA15" s="673"/>
      <c r="DB15" s="673"/>
      <c r="DC15" s="673"/>
      <c r="DD15" s="626">
        <v>368944</v>
      </c>
      <c r="DE15" s="621"/>
      <c r="DF15" s="621"/>
      <c r="DG15" s="621"/>
      <c r="DH15" s="621"/>
      <c r="DI15" s="621"/>
      <c r="DJ15" s="621"/>
      <c r="DK15" s="621"/>
      <c r="DL15" s="621"/>
      <c r="DM15" s="621"/>
      <c r="DN15" s="621"/>
      <c r="DO15" s="621"/>
      <c r="DP15" s="622"/>
      <c r="DQ15" s="626">
        <v>1427554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7275927</v>
      </c>
      <c r="S16" s="621"/>
      <c r="T16" s="621"/>
      <c r="U16" s="621"/>
      <c r="V16" s="621"/>
      <c r="W16" s="621"/>
      <c r="X16" s="621"/>
      <c r="Y16" s="622"/>
      <c r="Z16" s="673">
        <v>32.4</v>
      </c>
      <c r="AA16" s="673"/>
      <c r="AB16" s="673"/>
      <c r="AC16" s="673"/>
      <c r="AD16" s="674">
        <v>6636085</v>
      </c>
      <c r="AE16" s="674"/>
      <c r="AF16" s="674"/>
      <c r="AG16" s="674"/>
      <c r="AH16" s="674"/>
      <c r="AI16" s="674"/>
      <c r="AJ16" s="674"/>
      <c r="AK16" s="674"/>
      <c r="AL16" s="643">
        <v>51.4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9078</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4964</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6636085</v>
      </c>
      <c r="S17" s="621"/>
      <c r="T17" s="621"/>
      <c r="U17" s="621"/>
      <c r="V17" s="621"/>
      <c r="W17" s="621"/>
      <c r="X17" s="621"/>
      <c r="Y17" s="622"/>
      <c r="Z17" s="673">
        <v>29.5</v>
      </c>
      <c r="AA17" s="673"/>
      <c r="AB17" s="673"/>
      <c r="AC17" s="673"/>
      <c r="AD17" s="674">
        <v>6636085</v>
      </c>
      <c r="AE17" s="674"/>
      <c r="AF17" s="674"/>
      <c r="AG17" s="674"/>
      <c r="AH17" s="674"/>
      <c r="AI17" s="674"/>
      <c r="AJ17" s="674"/>
      <c r="AK17" s="674"/>
      <c r="AL17" s="643">
        <v>51.4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v>40</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2435348</v>
      </c>
      <c r="CS17" s="621"/>
      <c r="CT17" s="621"/>
      <c r="CU17" s="621"/>
      <c r="CV17" s="621"/>
      <c r="CW17" s="621"/>
      <c r="CX17" s="621"/>
      <c r="CY17" s="622"/>
      <c r="CZ17" s="673">
        <v>11.2</v>
      </c>
      <c r="DA17" s="673"/>
      <c r="DB17" s="673"/>
      <c r="DC17" s="673"/>
      <c r="DD17" s="626" t="s">
        <v>112</v>
      </c>
      <c r="DE17" s="621"/>
      <c r="DF17" s="621"/>
      <c r="DG17" s="621"/>
      <c r="DH17" s="621"/>
      <c r="DI17" s="621"/>
      <c r="DJ17" s="621"/>
      <c r="DK17" s="621"/>
      <c r="DL17" s="621"/>
      <c r="DM17" s="621"/>
      <c r="DN17" s="621"/>
      <c r="DO17" s="621"/>
      <c r="DP17" s="622"/>
      <c r="DQ17" s="626">
        <v>2410348</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639842</v>
      </c>
      <c r="S18" s="621"/>
      <c r="T18" s="621"/>
      <c r="U18" s="621"/>
      <c r="V18" s="621"/>
      <c r="W18" s="621"/>
      <c r="X18" s="621"/>
      <c r="Y18" s="622"/>
      <c r="Z18" s="673">
        <v>2.8</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155372</v>
      </c>
      <c r="BH19" s="621"/>
      <c r="BI19" s="621"/>
      <c r="BJ19" s="621"/>
      <c r="BK19" s="621"/>
      <c r="BL19" s="621"/>
      <c r="BM19" s="621"/>
      <c r="BN19" s="622"/>
      <c r="BO19" s="673">
        <v>3</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13631448</v>
      </c>
      <c r="S20" s="621"/>
      <c r="T20" s="621"/>
      <c r="U20" s="621"/>
      <c r="V20" s="621"/>
      <c r="W20" s="621"/>
      <c r="X20" s="621"/>
      <c r="Y20" s="622"/>
      <c r="Z20" s="673">
        <v>60.7</v>
      </c>
      <c r="AA20" s="673"/>
      <c r="AB20" s="673"/>
      <c r="AC20" s="673"/>
      <c r="AD20" s="674">
        <v>12864814</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155372</v>
      </c>
      <c r="BH20" s="621"/>
      <c r="BI20" s="621"/>
      <c r="BJ20" s="621"/>
      <c r="BK20" s="621"/>
      <c r="BL20" s="621"/>
      <c r="BM20" s="621"/>
      <c r="BN20" s="622"/>
      <c r="BO20" s="673">
        <v>3</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21648318</v>
      </c>
      <c r="CS20" s="621"/>
      <c r="CT20" s="621"/>
      <c r="CU20" s="621"/>
      <c r="CV20" s="621"/>
      <c r="CW20" s="621"/>
      <c r="CX20" s="621"/>
      <c r="CY20" s="622"/>
      <c r="CZ20" s="673">
        <v>100</v>
      </c>
      <c r="DA20" s="673"/>
      <c r="DB20" s="673"/>
      <c r="DC20" s="673"/>
      <c r="DD20" s="626">
        <v>2622917</v>
      </c>
      <c r="DE20" s="621"/>
      <c r="DF20" s="621"/>
      <c r="DG20" s="621"/>
      <c r="DH20" s="621"/>
      <c r="DI20" s="621"/>
      <c r="DJ20" s="621"/>
      <c r="DK20" s="621"/>
      <c r="DL20" s="621"/>
      <c r="DM20" s="621"/>
      <c r="DN20" s="621"/>
      <c r="DO20" s="621"/>
      <c r="DP20" s="622"/>
      <c r="DQ20" s="626">
        <v>14967740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7142</v>
      </c>
      <c r="S21" s="621"/>
      <c r="T21" s="621"/>
      <c r="U21" s="621"/>
      <c r="V21" s="621"/>
      <c r="W21" s="621"/>
      <c r="X21" s="621"/>
      <c r="Y21" s="622"/>
      <c r="Z21" s="673">
        <v>0</v>
      </c>
      <c r="AA21" s="673"/>
      <c r="AB21" s="673"/>
      <c r="AC21" s="673"/>
      <c r="AD21" s="674">
        <v>7142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28580</v>
      </c>
      <c r="BH21" s="621"/>
      <c r="BI21" s="621"/>
      <c r="BJ21" s="621"/>
      <c r="BK21" s="621"/>
      <c r="BL21" s="621"/>
      <c r="BM21" s="621"/>
      <c r="BN21" s="622"/>
      <c r="BO21" s="673">
        <v>0.5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47956</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390314</v>
      </c>
      <c r="S23" s="621"/>
      <c r="T23" s="621"/>
      <c r="U23" s="621"/>
      <c r="V23" s="621"/>
      <c r="W23" s="621"/>
      <c r="X23" s="621"/>
      <c r="Y23" s="622"/>
      <c r="Z23" s="673">
        <v>1.7</v>
      </c>
      <c r="AA23" s="673"/>
      <c r="AB23" s="673"/>
      <c r="AC23" s="673"/>
      <c r="AD23" s="674">
        <v>22100</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126792</v>
      </c>
      <c r="BH23" s="621"/>
      <c r="BI23" s="621"/>
      <c r="BJ23" s="621"/>
      <c r="BK23" s="621"/>
      <c r="BL23" s="621"/>
      <c r="BM23" s="621"/>
      <c r="BN23" s="622"/>
      <c r="BO23" s="673">
        <v>2.4</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64397</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9702116</v>
      </c>
      <c r="CS24" s="671"/>
      <c r="CT24" s="671"/>
      <c r="CU24" s="671"/>
      <c r="CV24" s="671"/>
      <c r="CW24" s="671"/>
      <c r="CX24" s="671"/>
      <c r="CY24" s="718"/>
      <c r="CZ24" s="722">
        <v>44.8</v>
      </c>
      <c r="DA24" s="723"/>
      <c r="DB24" s="723"/>
      <c r="DC24" s="724"/>
      <c r="DD24" s="717">
        <v>6907337</v>
      </c>
      <c r="DE24" s="671"/>
      <c r="DF24" s="671"/>
      <c r="DG24" s="671"/>
      <c r="DH24" s="671"/>
      <c r="DI24" s="671"/>
      <c r="DJ24" s="671"/>
      <c r="DK24" s="718"/>
      <c r="DL24" s="717">
        <v>6684680</v>
      </c>
      <c r="DM24" s="671"/>
      <c r="DN24" s="671"/>
      <c r="DO24" s="671"/>
      <c r="DP24" s="671"/>
      <c r="DQ24" s="671"/>
      <c r="DR24" s="671"/>
      <c r="DS24" s="671"/>
      <c r="DT24" s="671"/>
      <c r="DU24" s="671"/>
      <c r="DV24" s="718"/>
      <c r="DW24" s="719">
        <v>49.1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2393686</v>
      </c>
      <c r="S25" s="621"/>
      <c r="T25" s="621"/>
      <c r="U25" s="621"/>
      <c r="V25" s="621"/>
      <c r="W25" s="621"/>
      <c r="X25" s="621"/>
      <c r="Y25" s="622"/>
      <c r="Z25" s="673">
        <v>10.7</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3823751</v>
      </c>
      <c r="CS25" s="639"/>
      <c r="CT25" s="639"/>
      <c r="CU25" s="639"/>
      <c r="CV25" s="639"/>
      <c r="CW25" s="639"/>
      <c r="CX25" s="639"/>
      <c r="CY25" s="640"/>
      <c r="CZ25" s="623">
        <v>17.7</v>
      </c>
      <c r="DA25" s="641"/>
      <c r="DB25" s="641"/>
      <c r="DC25" s="642"/>
      <c r="DD25" s="626">
        <v>3447451</v>
      </c>
      <c r="DE25" s="639"/>
      <c r="DF25" s="639"/>
      <c r="DG25" s="639"/>
      <c r="DH25" s="639"/>
      <c r="DI25" s="639"/>
      <c r="DJ25" s="639"/>
      <c r="DK25" s="640"/>
      <c r="DL25" s="626">
        <v>3236902</v>
      </c>
      <c r="DM25" s="639"/>
      <c r="DN25" s="639"/>
      <c r="DO25" s="639"/>
      <c r="DP25" s="639"/>
      <c r="DQ25" s="639"/>
      <c r="DR25" s="639"/>
      <c r="DS25" s="639"/>
      <c r="DT25" s="639"/>
      <c r="DU25" s="639"/>
      <c r="DV25" s="640"/>
      <c r="DW25" s="643">
        <v>23.8</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2524531</v>
      </c>
      <c r="CS26" s="621"/>
      <c r="CT26" s="621"/>
      <c r="CU26" s="621"/>
      <c r="CV26" s="621"/>
      <c r="CW26" s="621"/>
      <c r="CX26" s="621"/>
      <c r="CY26" s="622"/>
      <c r="CZ26" s="623">
        <v>11.7</v>
      </c>
      <c r="DA26" s="641"/>
      <c r="DB26" s="641"/>
      <c r="DC26" s="642"/>
      <c r="DD26" s="626">
        <v>2175367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1304362</v>
      </c>
      <c r="S27" s="621"/>
      <c r="T27" s="621"/>
      <c r="U27" s="621"/>
      <c r="V27" s="621"/>
      <c r="W27" s="621"/>
      <c r="X27" s="621"/>
      <c r="Y27" s="622"/>
      <c r="Z27" s="673">
        <v>5.8</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5219409</v>
      </c>
      <c r="BH27" s="621"/>
      <c r="BI27" s="621"/>
      <c r="BJ27" s="621"/>
      <c r="BK27" s="621"/>
      <c r="BL27" s="621"/>
      <c r="BM27" s="621"/>
      <c r="BN27" s="622"/>
      <c r="BO27" s="673">
        <v>100</v>
      </c>
      <c r="BP27" s="673"/>
      <c r="BQ27" s="673"/>
      <c r="BR27" s="673"/>
      <c r="BS27" s="626">
        <v>89730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3443017</v>
      </c>
      <c r="CS27" s="639"/>
      <c r="CT27" s="639"/>
      <c r="CU27" s="639"/>
      <c r="CV27" s="639"/>
      <c r="CW27" s="639"/>
      <c r="CX27" s="639"/>
      <c r="CY27" s="640"/>
      <c r="CZ27" s="623">
        <v>15.9</v>
      </c>
      <c r="DA27" s="641"/>
      <c r="DB27" s="641"/>
      <c r="DC27" s="642"/>
      <c r="DD27" s="626">
        <v>1049538</v>
      </c>
      <c r="DE27" s="639"/>
      <c r="DF27" s="639"/>
      <c r="DG27" s="639"/>
      <c r="DH27" s="639"/>
      <c r="DI27" s="639"/>
      <c r="DJ27" s="639"/>
      <c r="DK27" s="640"/>
      <c r="DL27" s="626">
        <v>1037430</v>
      </c>
      <c r="DM27" s="639"/>
      <c r="DN27" s="639"/>
      <c r="DO27" s="639"/>
      <c r="DP27" s="639"/>
      <c r="DQ27" s="639"/>
      <c r="DR27" s="639"/>
      <c r="DS27" s="639"/>
      <c r="DT27" s="639"/>
      <c r="DU27" s="639"/>
      <c r="DV27" s="640"/>
      <c r="DW27" s="643">
        <v>7.6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15036</v>
      </c>
      <c r="S28" s="621"/>
      <c r="T28" s="621"/>
      <c r="U28" s="621"/>
      <c r="V28" s="621"/>
      <c r="W28" s="621"/>
      <c r="X28" s="621"/>
      <c r="Y28" s="622"/>
      <c r="Z28" s="673">
        <v>0.1</v>
      </c>
      <c r="AA28" s="673"/>
      <c r="AB28" s="673"/>
      <c r="AC28" s="673"/>
      <c r="AD28" s="674">
        <v>9969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2435348</v>
      </c>
      <c r="CS28" s="621"/>
      <c r="CT28" s="621"/>
      <c r="CU28" s="621"/>
      <c r="CV28" s="621"/>
      <c r="CW28" s="621"/>
      <c r="CX28" s="621"/>
      <c r="CY28" s="622"/>
      <c r="CZ28" s="623">
        <v>11.2</v>
      </c>
      <c r="DA28" s="641"/>
      <c r="DB28" s="641"/>
      <c r="DC28" s="642"/>
      <c r="DD28" s="626">
        <v>2410348</v>
      </c>
      <c r="DE28" s="621"/>
      <c r="DF28" s="621"/>
      <c r="DG28" s="621"/>
      <c r="DH28" s="621"/>
      <c r="DI28" s="621"/>
      <c r="DJ28" s="621"/>
      <c r="DK28" s="622"/>
      <c r="DL28" s="626">
        <v>2410348</v>
      </c>
      <c r="DM28" s="621"/>
      <c r="DN28" s="621"/>
      <c r="DO28" s="621"/>
      <c r="DP28" s="621"/>
      <c r="DQ28" s="621"/>
      <c r="DR28" s="621"/>
      <c r="DS28" s="621"/>
      <c r="DT28" s="621"/>
      <c r="DU28" s="621"/>
      <c r="DV28" s="622"/>
      <c r="DW28" s="643">
        <v>17.7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149880</v>
      </c>
      <c r="S29" s="621"/>
      <c r="T29" s="621"/>
      <c r="U29" s="621"/>
      <c r="V29" s="621"/>
      <c r="W29" s="621"/>
      <c r="X29" s="621"/>
      <c r="Y29" s="622"/>
      <c r="Z29" s="673">
        <v>0.7</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2434906</v>
      </c>
      <c r="CS29" s="639"/>
      <c r="CT29" s="639"/>
      <c r="CU29" s="639"/>
      <c r="CV29" s="639"/>
      <c r="CW29" s="639"/>
      <c r="CX29" s="639"/>
      <c r="CY29" s="640"/>
      <c r="CZ29" s="623">
        <v>11.2</v>
      </c>
      <c r="DA29" s="641"/>
      <c r="DB29" s="641"/>
      <c r="DC29" s="642"/>
      <c r="DD29" s="626">
        <v>2409906</v>
      </c>
      <c r="DE29" s="639"/>
      <c r="DF29" s="639"/>
      <c r="DG29" s="639"/>
      <c r="DH29" s="639"/>
      <c r="DI29" s="639"/>
      <c r="DJ29" s="639"/>
      <c r="DK29" s="640"/>
      <c r="DL29" s="626">
        <v>2409906</v>
      </c>
      <c r="DM29" s="639"/>
      <c r="DN29" s="639"/>
      <c r="DO29" s="639"/>
      <c r="DP29" s="639"/>
      <c r="DQ29" s="639"/>
      <c r="DR29" s="639"/>
      <c r="DS29" s="639"/>
      <c r="DT29" s="639"/>
      <c r="DU29" s="639"/>
      <c r="DV29" s="640"/>
      <c r="DW29" s="643">
        <v>17.7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192919</v>
      </c>
      <c r="S30" s="621"/>
      <c r="T30" s="621"/>
      <c r="U30" s="621"/>
      <c r="V30" s="621"/>
      <c r="W30" s="621"/>
      <c r="X30" s="621"/>
      <c r="Y30" s="622"/>
      <c r="Z30" s="673">
        <v>0.9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98.4</v>
      </c>
      <c r="BH30" s="687"/>
      <c r="BI30" s="687"/>
      <c r="BJ30" s="687"/>
      <c r="BK30" s="687"/>
      <c r="BL30" s="687"/>
      <c r="BM30" s="688">
        <v>89.4</v>
      </c>
      <c r="BN30" s="687"/>
      <c r="BO30" s="687"/>
      <c r="BP30" s="687"/>
      <c r="BQ30" s="689"/>
      <c r="BR30" s="686">
        <v>98.2</v>
      </c>
      <c r="BS30" s="687"/>
      <c r="BT30" s="687"/>
      <c r="BU30" s="687"/>
      <c r="BV30" s="687"/>
      <c r="BW30" s="687"/>
      <c r="BX30" s="688">
        <v>89.2</v>
      </c>
      <c r="BY30" s="687"/>
      <c r="BZ30" s="687"/>
      <c r="CA30" s="687"/>
      <c r="CB30" s="689"/>
      <c r="CD30" s="692"/>
      <c r="CE30" s="693"/>
      <c r="CF30" s="657" t="s">
        <v>293</v>
      </c>
      <c r="CG30" s="654"/>
      <c r="CH30" s="654"/>
      <c r="CI30" s="654"/>
      <c r="CJ30" s="654"/>
      <c r="CK30" s="654"/>
      <c r="CL30" s="654"/>
      <c r="CM30" s="654"/>
      <c r="CN30" s="654"/>
      <c r="CO30" s="654"/>
      <c r="CP30" s="654"/>
      <c r="CQ30" s="655"/>
      <c r="CR30" s="620">
        <v>2284374</v>
      </c>
      <c r="CS30" s="621"/>
      <c r="CT30" s="621"/>
      <c r="CU30" s="621"/>
      <c r="CV30" s="621"/>
      <c r="CW30" s="621"/>
      <c r="CX30" s="621"/>
      <c r="CY30" s="622"/>
      <c r="CZ30" s="623">
        <v>10.6</v>
      </c>
      <c r="DA30" s="641"/>
      <c r="DB30" s="641"/>
      <c r="DC30" s="642"/>
      <c r="DD30" s="626">
        <v>2259374</v>
      </c>
      <c r="DE30" s="621"/>
      <c r="DF30" s="621"/>
      <c r="DG30" s="621"/>
      <c r="DH30" s="621"/>
      <c r="DI30" s="621"/>
      <c r="DJ30" s="621"/>
      <c r="DK30" s="622"/>
      <c r="DL30" s="626">
        <v>2259374</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1010993</v>
      </c>
      <c r="S31" s="621"/>
      <c r="T31" s="621"/>
      <c r="U31" s="621"/>
      <c r="V31" s="621"/>
      <c r="W31" s="621"/>
      <c r="X31" s="621"/>
      <c r="Y31" s="622"/>
      <c r="Z31" s="673">
        <v>4.5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95.3</v>
      </c>
      <c r="BN31" s="685"/>
      <c r="BO31" s="685"/>
      <c r="BP31" s="685"/>
      <c r="BQ31" s="649"/>
      <c r="BR31" s="684">
        <v>99</v>
      </c>
      <c r="BS31" s="639"/>
      <c r="BT31" s="639"/>
      <c r="BU31" s="639"/>
      <c r="BV31" s="639"/>
      <c r="BW31" s="639"/>
      <c r="BX31" s="675">
        <v>95</v>
      </c>
      <c r="BY31" s="685"/>
      <c r="BZ31" s="685"/>
      <c r="CA31" s="685"/>
      <c r="CB31" s="649"/>
      <c r="CD31" s="692"/>
      <c r="CE31" s="693"/>
      <c r="CF31" s="657" t="s">
        <v>297</v>
      </c>
      <c r="CG31" s="654"/>
      <c r="CH31" s="654"/>
      <c r="CI31" s="654"/>
      <c r="CJ31" s="654"/>
      <c r="CK31" s="654"/>
      <c r="CL31" s="654"/>
      <c r="CM31" s="654"/>
      <c r="CN31" s="654"/>
      <c r="CO31" s="654"/>
      <c r="CP31" s="654"/>
      <c r="CQ31" s="655"/>
      <c r="CR31" s="620">
        <v>150532</v>
      </c>
      <c r="CS31" s="639"/>
      <c r="CT31" s="639"/>
      <c r="CU31" s="639"/>
      <c r="CV31" s="639"/>
      <c r="CW31" s="639"/>
      <c r="CX31" s="639"/>
      <c r="CY31" s="640"/>
      <c r="CZ31" s="623">
        <v>0.7</v>
      </c>
      <c r="DA31" s="641"/>
      <c r="DB31" s="641"/>
      <c r="DC31" s="642"/>
      <c r="DD31" s="626">
        <v>150532</v>
      </c>
      <c r="DE31" s="639"/>
      <c r="DF31" s="639"/>
      <c r="DG31" s="639"/>
      <c r="DH31" s="639"/>
      <c r="DI31" s="639"/>
      <c r="DJ31" s="639"/>
      <c r="DK31" s="640"/>
      <c r="DL31" s="626">
        <v>150532</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824555</v>
      </c>
      <c r="S32" s="621"/>
      <c r="T32" s="621"/>
      <c r="U32" s="621"/>
      <c r="V32" s="621"/>
      <c r="W32" s="621"/>
      <c r="X32" s="621"/>
      <c r="Y32" s="622"/>
      <c r="Z32" s="673">
        <v>3.7</v>
      </c>
      <c r="AA32" s="673"/>
      <c r="AB32" s="673"/>
      <c r="AC32" s="673"/>
      <c r="AD32" s="674">
        <v>945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97.5</v>
      </c>
      <c r="BH32" s="605"/>
      <c r="BI32" s="605"/>
      <c r="BJ32" s="605"/>
      <c r="BK32" s="605"/>
      <c r="BL32" s="605"/>
      <c r="BM32" s="668">
        <v>83.5</v>
      </c>
      <c r="BN32" s="605"/>
      <c r="BO32" s="605"/>
      <c r="BP32" s="605"/>
      <c r="BQ32" s="662"/>
      <c r="BR32" s="683">
        <v>97.3</v>
      </c>
      <c r="BS32" s="605"/>
      <c r="BT32" s="605"/>
      <c r="BU32" s="605"/>
      <c r="BV32" s="605"/>
      <c r="BW32" s="605"/>
      <c r="BX32" s="668">
        <v>83.4</v>
      </c>
      <c r="BY32" s="605"/>
      <c r="BZ32" s="605"/>
      <c r="CA32" s="605"/>
      <c r="CB32" s="662"/>
      <c r="CD32" s="694"/>
      <c r="CE32" s="695"/>
      <c r="CF32" s="657" t="s">
        <v>300</v>
      </c>
      <c r="CG32" s="654"/>
      <c r="CH32" s="654"/>
      <c r="CI32" s="654"/>
      <c r="CJ32" s="654"/>
      <c r="CK32" s="654"/>
      <c r="CL32" s="654"/>
      <c r="CM32" s="654"/>
      <c r="CN32" s="654"/>
      <c r="CO32" s="654"/>
      <c r="CP32" s="654"/>
      <c r="CQ32" s="655"/>
      <c r="CR32" s="620">
        <v>442</v>
      </c>
      <c r="CS32" s="621"/>
      <c r="CT32" s="621"/>
      <c r="CU32" s="621"/>
      <c r="CV32" s="621"/>
      <c r="CW32" s="621"/>
      <c r="CX32" s="621"/>
      <c r="CY32" s="622"/>
      <c r="CZ32" s="623">
        <v>0</v>
      </c>
      <c r="DA32" s="641"/>
      <c r="DB32" s="641"/>
      <c r="DC32" s="642"/>
      <c r="DD32" s="626">
        <v>442</v>
      </c>
      <c r="DE32" s="621"/>
      <c r="DF32" s="621"/>
      <c r="DG32" s="621"/>
      <c r="DH32" s="621"/>
      <c r="DI32" s="621"/>
      <c r="DJ32" s="621"/>
      <c r="DK32" s="622"/>
      <c r="DL32" s="626">
        <v>442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2429021</v>
      </c>
      <c r="S33" s="621"/>
      <c r="T33" s="621"/>
      <c r="U33" s="621"/>
      <c r="V33" s="621"/>
      <c r="W33" s="621"/>
      <c r="X33" s="621"/>
      <c r="Y33" s="622"/>
      <c r="Z33" s="673">
        <v>10.8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9314207</v>
      </c>
      <c r="CS33" s="639"/>
      <c r="CT33" s="639"/>
      <c r="CU33" s="639"/>
      <c r="CV33" s="639"/>
      <c r="CW33" s="639"/>
      <c r="CX33" s="639"/>
      <c r="CY33" s="640"/>
      <c r="CZ33" s="623">
        <v>43</v>
      </c>
      <c r="DA33" s="641"/>
      <c r="DB33" s="641"/>
      <c r="DC33" s="642"/>
      <c r="DD33" s="626">
        <v>7417757</v>
      </c>
      <c r="DE33" s="639"/>
      <c r="DF33" s="639"/>
      <c r="DG33" s="639"/>
      <c r="DH33" s="639"/>
      <c r="DI33" s="639"/>
      <c r="DJ33" s="639"/>
      <c r="DK33" s="640"/>
      <c r="DL33" s="626">
        <v>5283920</v>
      </c>
      <c r="DM33" s="639"/>
      <c r="DN33" s="639"/>
      <c r="DO33" s="639"/>
      <c r="DP33" s="639"/>
      <c r="DQ33" s="639"/>
      <c r="DR33" s="639"/>
      <c r="DS33" s="639"/>
      <c r="DT33" s="639"/>
      <c r="DU33" s="639"/>
      <c r="DV33" s="640"/>
      <c r="DW33" s="643">
        <v>38.799999999999997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3194741</v>
      </c>
      <c r="CS34" s="621"/>
      <c r="CT34" s="621"/>
      <c r="CU34" s="621"/>
      <c r="CV34" s="621"/>
      <c r="CW34" s="621"/>
      <c r="CX34" s="621"/>
      <c r="CY34" s="622"/>
      <c r="CZ34" s="623">
        <v>14.8</v>
      </c>
      <c r="DA34" s="641"/>
      <c r="DB34" s="641"/>
      <c r="DC34" s="642"/>
      <c r="DD34" s="626">
        <v>2649743</v>
      </c>
      <c r="DE34" s="621"/>
      <c r="DF34" s="621"/>
      <c r="DG34" s="621"/>
      <c r="DH34" s="621"/>
      <c r="DI34" s="621"/>
      <c r="DJ34" s="621"/>
      <c r="DK34" s="622"/>
      <c r="DL34" s="626">
        <v>1855102</v>
      </c>
      <c r="DM34" s="621"/>
      <c r="DN34" s="621"/>
      <c r="DO34" s="621"/>
      <c r="DP34" s="621"/>
      <c r="DQ34" s="621"/>
      <c r="DR34" s="621"/>
      <c r="DS34" s="621"/>
      <c r="DT34" s="621"/>
      <c r="DU34" s="621"/>
      <c r="DV34" s="622"/>
      <c r="DW34" s="643">
        <v>13.6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713821</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2845538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t="s">
        <v>216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398697</v>
      </c>
      <c r="CS35" s="639"/>
      <c r="CT35" s="639"/>
      <c r="CU35" s="639"/>
      <c r="CV35" s="639"/>
      <c r="CW35" s="639"/>
      <c r="CX35" s="639"/>
      <c r="CY35" s="640"/>
      <c r="CZ35" s="623">
        <v>1.8</v>
      </c>
      <c r="DA35" s="641"/>
      <c r="DB35" s="641"/>
      <c r="DC35" s="642"/>
      <c r="DD35" s="626">
        <v>371575</v>
      </c>
      <c r="DE35" s="639"/>
      <c r="DF35" s="639"/>
      <c r="DG35" s="639"/>
      <c r="DH35" s="639"/>
      <c r="DI35" s="639"/>
      <c r="DJ35" s="639"/>
      <c r="DK35" s="640"/>
      <c r="DL35" s="626">
        <v>274699</v>
      </c>
      <c r="DM35" s="639"/>
      <c r="DN35" s="639"/>
      <c r="DO35" s="639"/>
      <c r="DP35" s="639"/>
      <c r="DQ35" s="639"/>
      <c r="DR35" s="639"/>
      <c r="DS35" s="639"/>
      <c r="DT35" s="639"/>
      <c r="DU35" s="639"/>
      <c r="DV35" s="640"/>
      <c r="DW35" s="643">
        <v>2</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22461709</v>
      </c>
      <c r="S36" s="661"/>
      <c r="T36" s="661"/>
      <c r="U36" s="661"/>
      <c r="V36" s="661"/>
      <c r="W36" s="661"/>
      <c r="X36" s="661"/>
      <c r="Y36" s="664"/>
      <c r="Z36" s="665">
        <v>100</v>
      </c>
      <c r="AA36" s="665"/>
      <c r="AB36" s="665"/>
      <c r="AC36" s="665"/>
      <c r="AD36" s="666">
        <v>12904970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775101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-113205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1712015</v>
      </c>
      <c r="CS36" s="621"/>
      <c r="CT36" s="621"/>
      <c r="CU36" s="621"/>
      <c r="CV36" s="621"/>
      <c r="CW36" s="621"/>
      <c r="CX36" s="621"/>
      <c r="CY36" s="622"/>
      <c r="CZ36" s="623">
        <v>7.9</v>
      </c>
      <c r="DA36" s="641"/>
      <c r="DB36" s="641"/>
      <c r="DC36" s="642"/>
      <c r="DD36" s="626">
        <v>1422954</v>
      </c>
      <c r="DE36" s="621"/>
      <c r="DF36" s="621"/>
      <c r="DG36" s="621"/>
      <c r="DH36" s="621"/>
      <c r="DI36" s="621"/>
      <c r="DJ36" s="621"/>
      <c r="DK36" s="622"/>
      <c r="DL36" s="626">
        <v>946359</v>
      </c>
      <c r="DM36" s="621"/>
      <c r="DN36" s="621"/>
      <c r="DO36" s="621"/>
      <c r="DP36" s="621"/>
      <c r="DQ36" s="621"/>
      <c r="DR36" s="621"/>
      <c r="DS36" s="621"/>
      <c r="DT36" s="621"/>
      <c r="DU36" s="621"/>
      <c r="DV36" s="622"/>
      <c r="DW36" s="643">
        <v>6.9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29886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7156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640941</v>
      </c>
      <c r="CS37" s="639"/>
      <c r="CT37" s="639"/>
      <c r="CU37" s="639"/>
      <c r="CV37" s="639"/>
      <c r="CW37" s="639"/>
      <c r="CX37" s="639"/>
      <c r="CY37" s="640"/>
      <c r="CZ37" s="623">
        <v>3</v>
      </c>
      <c r="DA37" s="641"/>
      <c r="DB37" s="641"/>
      <c r="DC37" s="642"/>
      <c r="DD37" s="626">
        <v>640941</v>
      </c>
      <c r="DE37" s="639"/>
      <c r="DF37" s="639"/>
      <c r="DG37" s="639"/>
      <c r="DH37" s="639"/>
      <c r="DI37" s="639"/>
      <c r="DJ37" s="639"/>
      <c r="DK37" s="640"/>
      <c r="DL37" s="626">
        <v>552625</v>
      </c>
      <c r="DM37" s="639"/>
      <c r="DN37" s="639"/>
      <c r="DO37" s="639"/>
      <c r="DP37" s="639"/>
      <c r="DQ37" s="639"/>
      <c r="DR37" s="639"/>
      <c r="DS37" s="639"/>
      <c r="DT37" s="639"/>
      <c r="DU37" s="639"/>
      <c r="DV37" s="640"/>
      <c r="DW37" s="643">
        <v>4.0999999999999996</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25267</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11997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2815652</v>
      </c>
      <c r="CS38" s="621"/>
      <c r="CT38" s="621"/>
      <c r="CU38" s="621"/>
      <c r="CV38" s="621"/>
      <c r="CW38" s="621"/>
      <c r="CX38" s="621"/>
      <c r="CY38" s="622"/>
      <c r="CZ38" s="623">
        <v>13</v>
      </c>
      <c r="DA38" s="641"/>
      <c r="DB38" s="641"/>
      <c r="DC38" s="642"/>
      <c r="DD38" s="626">
        <v>2472886</v>
      </c>
      <c r="DE38" s="621"/>
      <c r="DF38" s="621"/>
      <c r="DG38" s="621"/>
      <c r="DH38" s="621"/>
      <c r="DI38" s="621"/>
      <c r="DJ38" s="621"/>
      <c r="DK38" s="622"/>
      <c r="DL38" s="626">
        <v>2207760</v>
      </c>
      <c r="DM38" s="621"/>
      <c r="DN38" s="621"/>
      <c r="DO38" s="621"/>
      <c r="DP38" s="621"/>
      <c r="DQ38" s="621"/>
      <c r="DR38" s="621"/>
      <c r="DS38" s="621"/>
      <c r="DT38" s="621"/>
      <c r="DU38" s="621"/>
      <c r="DV38" s="622"/>
      <c r="DW38" s="643">
        <v>16.2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500411</v>
      </c>
      <c r="CS39" s="639"/>
      <c r="CT39" s="639"/>
      <c r="CU39" s="639"/>
      <c r="CV39" s="639"/>
      <c r="CW39" s="639"/>
      <c r="CX39" s="639"/>
      <c r="CY39" s="640"/>
      <c r="CZ39" s="623">
        <v>2.2999999999999998</v>
      </c>
      <c r="DA39" s="641"/>
      <c r="DB39" s="641"/>
      <c r="DC39" s="642"/>
      <c r="DD39" s="626">
        <v>499999</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493756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692691</v>
      </c>
      <c r="CS40" s="621"/>
      <c r="CT40" s="621"/>
      <c r="CU40" s="621"/>
      <c r="CV40" s="621"/>
      <c r="CW40" s="621"/>
      <c r="CX40" s="621"/>
      <c r="CY40" s="622"/>
      <c r="CZ40" s="623">
        <v>3.2</v>
      </c>
      <c r="DA40" s="641"/>
      <c r="DB40" s="641"/>
      <c r="DC40" s="642"/>
      <c r="DD40" s="626">
        <v>600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1521528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2631995</v>
      </c>
      <c r="CS42" s="621"/>
      <c r="CT42" s="621"/>
      <c r="CU42" s="621"/>
      <c r="CV42" s="621"/>
      <c r="CW42" s="621"/>
      <c r="CX42" s="621"/>
      <c r="CY42" s="622"/>
      <c r="CZ42" s="623">
        <v>12.2</v>
      </c>
      <c r="DA42" s="624"/>
      <c r="DB42" s="624"/>
      <c r="DC42" s="625"/>
      <c r="DD42" s="626">
        <v>642646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133651</v>
      </c>
      <c r="CS43" s="639"/>
      <c r="CT43" s="639"/>
      <c r="CU43" s="639"/>
      <c r="CV43" s="639"/>
      <c r="CW43" s="639"/>
      <c r="CX43" s="639"/>
      <c r="CY43" s="640"/>
      <c r="CZ43" s="623">
        <v>0.6</v>
      </c>
      <c r="DA43" s="641"/>
      <c r="DB43" s="641"/>
      <c r="DC43" s="642"/>
      <c r="DD43" s="626">
        <v>133651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2622917</v>
      </c>
      <c r="CS44" s="621"/>
      <c r="CT44" s="621"/>
      <c r="CU44" s="621"/>
      <c r="CV44" s="621"/>
      <c r="CW44" s="621"/>
      <c r="CX44" s="621"/>
      <c r="CY44" s="622"/>
      <c r="CZ44" s="623">
        <v>12.1</v>
      </c>
      <c r="DA44" s="624"/>
      <c r="DB44" s="624"/>
      <c r="DC44" s="625"/>
      <c r="DD44" s="626">
        <v>637682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707996</v>
      </c>
      <c r="CS45" s="639"/>
      <c r="CT45" s="639"/>
      <c r="CU45" s="639"/>
      <c r="CV45" s="639"/>
      <c r="CW45" s="639"/>
      <c r="CX45" s="639"/>
      <c r="CY45" s="640"/>
      <c r="CZ45" s="623">
        <v>3.3</v>
      </c>
      <c r="DA45" s="641"/>
      <c r="DB45" s="641"/>
      <c r="DC45" s="642"/>
      <c r="DD45" s="626">
        <v>49817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1896917</v>
      </c>
      <c r="CS46" s="621"/>
      <c r="CT46" s="621"/>
      <c r="CU46" s="621"/>
      <c r="CV46" s="621"/>
      <c r="CW46" s="621"/>
      <c r="CX46" s="621"/>
      <c r="CY46" s="622"/>
      <c r="CZ46" s="623">
        <v>8.8000000000000007</v>
      </c>
      <c r="DA46" s="624"/>
      <c r="DB46" s="624"/>
      <c r="DC46" s="625"/>
      <c r="DD46" s="626">
        <v>577161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9078</v>
      </c>
      <c r="CS47" s="639"/>
      <c r="CT47" s="639"/>
      <c r="CU47" s="639"/>
      <c r="CV47" s="639"/>
      <c r="CW47" s="639"/>
      <c r="CX47" s="639"/>
      <c r="CY47" s="640"/>
      <c r="CZ47" s="623">
        <v>0</v>
      </c>
      <c r="DA47" s="641"/>
      <c r="DB47" s="641"/>
      <c r="DC47" s="642"/>
      <c r="DD47" s="626">
        <v>4964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21648318</v>
      </c>
      <c r="CS49" s="605"/>
      <c r="CT49" s="605"/>
      <c r="CU49" s="605"/>
      <c r="CV49" s="605"/>
      <c r="CW49" s="605"/>
      <c r="CX49" s="605"/>
      <c r="CY49" s="606"/>
      <c r="CZ49" s="607">
        <v>100</v>
      </c>
      <c r="DA49" s="608"/>
      <c r="DB49" s="608"/>
      <c r="DC49" s="609"/>
      <c r="DD49" s="610">
        <v>14967740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23610</v>
      </c>
      <c r="R7" s="1134"/>
      <c r="S7" s="1134"/>
      <c r="T7" s="1134"/>
      <c r="U7" s="1134"/>
      <c r="V7" s="1134">
        <v>22796</v>
      </c>
      <c r="W7" s="1134"/>
      <c r="X7" s="1134"/>
      <c r="Y7" s="1134"/>
      <c r="Z7" s="1134"/>
      <c r="AA7" s="1134">
        <v>813</v>
      </c>
      <c r="AB7" s="1134"/>
      <c r="AC7" s="1134"/>
      <c r="AD7" s="1134"/>
      <c r="AE7" s="1135"/>
      <c r="AF7" s="1136">
        <v>727</v>
      </c>
      <c r="AG7" s="1137"/>
      <c r="AH7" s="1137"/>
      <c r="AI7" s="1137"/>
      <c r="AJ7" s="1138"/>
      <c r="AK7" s="1120">
        <v>186</v>
      </c>
      <c r="AL7" s="1121"/>
      <c r="AM7" s="1121"/>
      <c r="AN7" s="1121"/>
      <c r="AO7" s="1121"/>
      <c r="AP7" s="1121">
        <v>28114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22462</v>
      </c>
      <c r="R23" s="1098"/>
      <c r="S23" s="1098"/>
      <c r="T23" s="1098"/>
      <c r="U23" s="1098"/>
      <c r="V23" s="1098">
        <v>21648</v>
      </c>
      <c r="W23" s="1098"/>
      <c r="X23" s="1098"/>
      <c r="Y23" s="1098"/>
      <c r="Z23" s="1098"/>
      <c r="AA23" s="1098">
        <v>813</v>
      </c>
      <c r="AB23" s="1098"/>
      <c r="AC23" s="1098"/>
      <c r="AD23" s="1098"/>
      <c r="AE23" s="1099"/>
      <c r="AF23" s="1100">
        <v>727</v>
      </c>
      <c r="AG23" s="1098"/>
      <c r="AH23" s="1098"/>
      <c r="AI23" s="1098"/>
      <c r="AJ23" s="1101"/>
      <c r="AK23" s="1102"/>
      <c r="AL23" s="1103"/>
      <c r="AM23" s="1103"/>
      <c r="AN23" s="1103"/>
      <c r="AO23" s="1103"/>
      <c r="AP23" s="1098">
        <v>28114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6291</v>
      </c>
      <c r="R28" s="1083"/>
      <c r="S28" s="1083"/>
      <c r="T28" s="1083"/>
      <c r="U28" s="1083"/>
      <c r="V28" s="1083">
        <v>6291</v>
      </c>
      <c r="W28" s="1083"/>
      <c r="X28" s="1083"/>
      <c r="Y28" s="1083"/>
      <c r="Z28" s="1083"/>
      <c r="AA28" s="1083" t="s">
        <v>548</v>
      </c>
      <c r="AB28" s="1083"/>
      <c r="AC28" s="1083"/>
      <c r="AD28" s="1083"/>
      <c r="AE28" s="1084"/>
      <c r="AF28" s="1085" t="s">
        <v>112</v>
      </c>
      <c r="AG28" s="1083"/>
      <c r="AH28" s="1083"/>
      <c r="AI28" s="1083"/>
      <c r="AJ28" s="1086"/>
      <c r="AK28" s="1087">
        <v>470</v>
      </c>
      <c r="AL28" s="1075"/>
      <c r="AM28" s="1075"/>
      <c r="AN28" s="1075"/>
      <c r="AO28" s="1075"/>
      <c r="AP28" s="1075" t="s">
        <v>546</v>
      </c>
      <c r="AQ28" s="1075"/>
      <c r="AR28" s="1075"/>
      <c r="AS28" s="1075"/>
      <c r="AT28" s="1075"/>
      <c r="AU28" s="1075" t="s">
        <v>547</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6186</v>
      </c>
      <c r="R29" s="1073"/>
      <c r="S29" s="1073"/>
      <c r="T29" s="1073"/>
      <c r="U29" s="1073"/>
      <c r="V29" s="1073">
        <v>6048</v>
      </c>
      <c r="W29" s="1073"/>
      <c r="X29" s="1073"/>
      <c r="Y29" s="1073"/>
      <c r="Z29" s="1073"/>
      <c r="AA29" s="1073">
        <v>138</v>
      </c>
      <c r="AB29" s="1073"/>
      <c r="AC29" s="1073"/>
      <c r="AD29" s="1073"/>
      <c r="AE29" s="1074"/>
      <c r="AF29" s="1048">
        <v>138</v>
      </c>
      <c r="AG29" s="1049"/>
      <c r="AH29" s="1049"/>
      <c r="AI29" s="1049"/>
      <c r="AJ29" s="1050"/>
      <c r="AK29" s="1009">
        <v>846</v>
      </c>
      <c r="AL29" s="1000"/>
      <c r="AM29" s="1000"/>
      <c r="AN29" s="1000"/>
      <c r="AO29" s="1000"/>
      <c r="AP29" s="1000">
        <v>31</v>
      </c>
      <c r="AQ29" s="1000"/>
      <c r="AR29" s="1000"/>
      <c r="AS29" s="1000"/>
      <c r="AT29" s="1000"/>
      <c r="AU29" s="1000" t="s">
        <v>546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468</v>
      </c>
      <c r="R30" s="1073"/>
      <c r="S30" s="1073"/>
      <c r="T30" s="1073"/>
      <c r="U30" s="1073"/>
      <c r="V30" s="1073">
        <v>457</v>
      </c>
      <c r="W30" s="1073"/>
      <c r="X30" s="1073"/>
      <c r="Y30" s="1073"/>
      <c r="Z30" s="1073"/>
      <c r="AA30" s="1073">
        <v>11</v>
      </c>
      <c r="AB30" s="1073"/>
      <c r="AC30" s="1073"/>
      <c r="AD30" s="1073"/>
      <c r="AE30" s="1074"/>
      <c r="AF30" s="1048">
        <v>11</v>
      </c>
      <c r="AG30" s="1049"/>
      <c r="AH30" s="1049"/>
      <c r="AI30" s="1049"/>
      <c r="AJ30" s="1050"/>
      <c r="AK30" s="1009">
        <v>170</v>
      </c>
      <c r="AL30" s="1000"/>
      <c r="AM30" s="1000"/>
      <c r="AN30" s="1000"/>
      <c r="AO30" s="1000"/>
      <c r="AP30" s="1000" t="s">
        <v>546</v>
      </c>
      <c r="AQ30" s="1000"/>
      <c r="AR30" s="1000"/>
      <c r="AS30" s="1000"/>
      <c r="AT30" s="1000"/>
      <c r="AU30" s="1000" t="s">
        <v>546</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1083</v>
      </c>
      <c r="R31" s="1073"/>
      <c r="S31" s="1073"/>
      <c r="T31" s="1073"/>
      <c r="U31" s="1073"/>
      <c r="V31" s="1073">
        <v>892</v>
      </c>
      <c r="W31" s="1073"/>
      <c r="X31" s="1073"/>
      <c r="Y31" s="1073"/>
      <c r="Z31" s="1073"/>
      <c r="AA31" s="1073">
        <v>191</v>
      </c>
      <c r="AB31" s="1073"/>
      <c r="AC31" s="1073"/>
      <c r="AD31" s="1073"/>
      <c r="AE31" s="1074"/>
      <c r="AF31" s="1048">
        <v>1959</v>
      </c>
      <c r="AG31" s="1049"/>
      <c r="AH31" s="1049"/>
      <c r="AI31" s="1049"/>
      <c r="AJ31" s="1050"/>
      <c r="AK31" s="1009" t="s">
        <v>546</v>
      </c>
      <c r="AL31" s="1000"/>
      <c r="AM31" s="1000"/>
      <c r="AN31" s="1000"/>
      <c r="AO31" s="1000"/>
      <c r="AP31" s="1000">
        <v>3791</v>
      </c>
      <c r="AQ31" s="1000"/>
      <c r="AR31" s="1000"/>
      <c r="AS31" s="1000"/>
      <c r="AT31" s="1000"/>
      <c r="AU31" s="1000">
        <v>334</v>
      </c>
      <c r="AV31" s="1000"/>
      <c r="AW31" s="1000"/>
      <c r="AX31" s="1000"/>
      <c r="AY31" s="1000"/>
      <c r="AZ31" s="1071" t="s">
        <v>546</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3122</v>
      </c>
      <c r="R32" s="1073"/>
      <c r="S32" s="1073"/>
      <c r="T32" s="1073"/>
      <c r="U32" s="1073"/>
      <c r="V32" s="1073">
        <v>3122</v>
      </c>
      <c r="W32" s="1073"/>
      <c r="X32" s="1073"/>
      <c r="Y32" s="1073"/>
      <c r="Z32" s="1073"/>
      <c r="AA32" s="1073">
        <v>0</v>
      </c>
      <c r="AB32" s="1073"/>
      <c r="AC32" s="1073"/>
      <c r="AD32" s="1073"/>
      <c r="AE32" s="1074"/>
      <c r="AF32" s="1048" t="s">
        <v>112</v>
      </c>
      <c r="AG32" s="1049"/>
      <c r="AH32" s="1049"/>
      <c r="AI32" s="1049"/>
      <c r="AJ32" s="1050"/>
      <c r="AK32" s="1009">
        <v>775</v>
      </c>
      <c r="AL32" s="1000"/>
      <c r="AM32" s="1000"/>
      <c r="AN32" s="1000"/>
      <c r="AO32" s="1000"/>
      <c r="AP32" s="1000">
        <v>16921</v>
      </c>
      <c r="AQ32" s="1000"/>
      <c r="AR32" s="1000"/>
      <c r="AS32" s="1000"/>
      <c r="AT32" s="1000"/>
      <c r="AU32" s="1000">
        <v>11405</v>
      </c>
      <c r="AV32" s="1000"/>
      <c r="AW32" s="1000"/>
      <c r="AX32" s="1000"/>
      <c r="AY32" s="1000"/>
      <c r="AZ32" s="1071" t="s">
        <v>546</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579</v>
      </c>
      <c r="R33" s="1073"/>
      <c r="S33" s="1073"/>
      <c r="T33" s="1073"/>
      <c r="U33" s="1073"/>
      <c r="V33" s="1073">
        <v>579</v>
      </c>
      <c r="W33" s="1073"/>
      <c r="X33" s="1073"/>
      <c r="Y33" s="1073"/>
      <c r="Z33" s="1073"/>
      <c r="AA33" s="1073">
        <v>0</v>
      </c>
      <c r="AB33" s="1073"/>
      <c r="AC33" s="1073"/>
      <c r="AD33" s="1073"/>
      <c r="AE33" s="1074"/>
      <c r="AF33" s="1048" t="s">
        <v>112</v>
      </c>
      <c r="AG33" s="1049"/>
      <c r="AH33" s="1049"/>
      <c r="AI33" s="1049"/>
      <c r="AJ33" s="1050"/>
      <c r="AK33" s="1009">
        <v>25</v>
      </c>
      <c r="AL33" s="1000"/>
      <c r="AM33" s="1000"/>
      <c r="AN33" s="1000"/>
      <c r="AO33" s="1000"/>
      <c r="AP33" s="1000">
        <v>1901</v>
      </c>
      <c r="AQ33" s="1000"/>
      <c r="AR33" s="1000"/>
      <c r="AS33" s="1000"/>
      <c r="AT33" s="1000"/>
      <c r="AU33" s="1000">
        <v>1047</v>
      </c>
      <c r="AV33" s="1000"/>
      <c r="AW33" s="1000"/>
      <c r="AX33" s="1000"/>
      <c r="AY33" s="1000"/>
      <c r="AZ33" s="1071" t="s">
        <v>546</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2107</v>
      </c>
      <c r="AG63" s="988"/>
      <c r="AH63" s="988"/>
      <c r="AI63" s="988"/>
      <c r="AJ63" s="1059"/>
      <c r="AK63" s="1060"/>
      <c r="AL63" s="992"/>
      <c r="AM63" s="992"/>
      <c r="AN63" s="992"/>
      <c r="AO63" s="992"/>
      <c r="AP63" s="988">
        <v>22644</v>
      </c>
      <c r="AQ63" s="988"/>
      <c r="AR63" s="988"/>
      <c r="AS63" s="988"/>
      <c r="AT63" s="988"/>
      <c r="AU63" s="988">
        <v>12786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636</v>
      </c>
      <c r="R68" s="1011"/>
      <c r="S68" s="1011"/>
      <c r="T68" s="1011"/>
      <c r="U68" s="1011"/>
      <c r="V68" s="1011">
        <v>594</v>
      </c>
      <c r="W68" s="1011"/>
      <c r="X68" s="1011"/>
      <c r="Y68" s="1011"/>
      <c r="Z68" s="1011"/>
      <c r="AA68" s="1011">
        <v>42</v>
      </c>
      <c r="AB68" s="1011"/>
      <c r="AC68" s="1011"/>
      <c r="AD68" s="1011"/>
      <c r="AE68" s="1011"/>
      <c r="AF68" s="1011">
        <v>42</v>
      </c>
      <c r="AG68" s="1011"/>
      <c r="AH68" s="1011"/>
      <c r="AI68" s="1011"/>
      <c r="AJ68" s="1011"/>
      <c r="AK68" s="1011" t="s">
        <v>545</v>
      </c>
      <c r="AL68" s="1011"/>
      <c r="AM68" s="1011"/>
      <c r="AN68" s="1011"/>
      <c r="AO68" s="1011"/>
      <c r="AP68" s="1011">
        <v>251</v>
      </c>
      <c r="AQ68" s="1011"/>
      <c r="AR68" s="1011"/>
      <c r="AS68" s="1011"/>
      <c r="AT68" s="1011"/>
      <c r="AU68" s="1011" t="s">
        <v>547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581</v>
      </c>
      <c r="R69" s="1000"/>
      <c r="S69" s="1000"/>
      <c r="T69" s="1000"/>
      <c r="U69" s="1000"/>
      <c r="V69" s="1000">
        <v>539</v>
      </c>
      <c r="W69" s="1000"/>
      <c r="X69" s="1000"/>
      <c r="Y69" s="1000"/>
      <c r="Z69" s="1000"/>
      <c r="AA69" s="1000">
        <v>42</v>
      </c>
      <c r="AB69" s="1000"/>
      <c r="AC69" s="1000"/>
      <c r="AD69" s="1000"/>
      <c r="AE69" s="1000"/>
      <c r="AF69" s="1000">
        <v>42</v>
      </c>
      <c r="AG69" s="1000"/>
      <c r="AH69" s="1000"/>
      <c r="AI69" s="1000"/>
      <c r="AJ69" s="1000"/>
      <c r="AK69" s="1000" t="s">
        <v>545</v>
      </c>
      <c r="AL69" s="1000"/>
      <c r="AM69" s="1000"/>
      <c r="AN69" s="1000"/>
      <c r="AO69" s="1000"/>
      <c r="AP69" s="1000">
        <v>235</v>
      </c>
      <c r="AQ69" s="1000"/>
      <c r="AR69" s="1000"/>
      <c r="AS69" s="1000"/>
      <c r="AT69" s="1000"/>
      <c r="AU69" s="1000">
        <v>140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970</v>
      </c>
      <c r="R70" s="1000"/>
      <c r="S70" s="1000"/>
      <c r="T70" s="1000"/>
      <c r="U70" s="1000"/>
      <c r="V70" s="1000">
        <v>892</v>
      </c>
      <c r="W70" s="1000"/>
      <c r="X70" s="1000"/>
      <c r="Y70" s="1000"/>
      <c r="Z70" s="1000"/>
      <c r="AA70" s="1000">
        <v>77</v>
      </c>
      <c r="AB70" s="1000"/>
      <c r="AC70" s="1000"/>
      <c r="AD70" s="1000"/>
      <c r="AE70" s="1000"/>
      <c r="AF70" s="1000">
        <v>77</v>
      </c>
      <c r="AG70" s="1000"/>
      <c r="AH70" s="1000"/>
      <c r="AI70" s="1000"/>
      <c r="AJ70" s="1000"/>
      <c r="AK70" s="1000" t="s">
        <v>545</v>
      </c>
      <c r="AL70" s="1000"/>
      <c r="AM70" s="1000"/>
      <c r="AN70" s="1000"/>
      <c r="AO70" s="1000"/>
      <c r="AP70" s="1000">
        <v>12</v>
      </c>
      <c r="AQ70" s="1000"/>
      <c r="AR70" s="1000"/>
      <c r="AS70" s="1000"/>
      <c r="AT70" s="1000"/>
      <c r="AU70" s="1000">
        <v>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229</v>
      </c>
      <c r="R71" s="1000"/>
      <c r="S71" s="1000"/>
      <c r="T71" s="1000"/>
      <c r="U71" s="1000"/>
      <c r="V71" s="1000">
        <v>226</v>
      </c>
      <c r="W71" s="1000"/>
      <c r="X71" s="1000"/>
      <c r="Y71" s="1000"/>
      <c r="Z71" s="1000"/>
      <c r="AA71" s="1000">
        <v>3</v>
      </c>
      <c r="AB71" s="1000"/>
      <c r="AC71" s="1000"/>
      <c r="AD71" s="1000"/>
      <c r="AE71" s="1000"/>
      <c r="AF71" s="1000">
        <v>538</v>
      </c>
      <c r="AG71" s="1000"/>
      <c r="AH71" s="1000"/>
      <c r="AI71" s="1000"/>
      <c r="AJ71" s="1000"/>
      <c r="AK71" s="1000">
        <v>74</v>
      </c>
      <c r="AL71" s="1000"/>
      <c r="AM71" s="1000"/>
      <c r="AN71" s="1000"/>
      <c r="AO71" s="1000"/>
      <c r="AP71" s="1000">
        <v>1643</v>
      </c>
      <c r="AQ71" s="1000"/>
      <c r="AR71" s="1000"/>
      <c r="AS71" s="1000"/>
      <c r="AT71" s="1000"/>
      <c r="AU71" s="1000">
        <v>585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417</v>
      </c>
      <c r="R72" s="1000"/>
      <c r="S72" s="1000"/>
      <c r="T72" s="1000"/>
      <c r="U72" s="1000"/>
      <c r="V72" s="1000">
        <v>365</v>
      </c>
      <c r="W72" s="1000"/>
      <c r="X72" s="1000"/>
      <c r="Y72" s="1000"/>
      <c r="Z72" s="1000"/>
      <c r="AA72" s="1000">
        <v>52</v>
      </c>
      <c r="AB72" s="1000"/>
      <c r="AC72" s="1000"/>
      <c r="AD72" s="1000"/>
      <c r="AE72" s="1000"/>
      <c r="AF72" s="1000">
        <v>52</v>
      </c>
      <c r="AG72" s="1000"/>
      <c r="AH72" s="1000"/>
      <c r="AI72" s="1000"/>
      <c r="AJ72" s="1000"/>
      <c r="AK72" s="1000">
        <v>83</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5668</v>
      </c>
      <c r="R73" s="1000"/>
      <c r="S73" s="1000"/>
      <c r="T73" s="1000"/>
      <c r="U73" s="1000"/>
      <c r="V73" s="1000">
        <v>5056</v>
      </c>
      <c r="W73" s="1000"/>
      <c r="X73" s="1000"/>
      <c r="Y73" s="1000"/>
      <c r="Z73" s="1000"/>
      <c r="AA73" s="1000">
        <v>612</v>
      </c>
      <c r="AB73" s="1000"/>
      <c r="AC73" s="1000"/>
      <c r="AD73" s="1000"/>
      <c r="AE73" s="1000"/>
      <c r="AF73" s="1000">
        <v>612</v>
      </c>
      <c r="AG73" s="1000"/>
      <c r="AH73" s="1000"/>
      <c r="AI73" s="1000"/>
      <c r="AJ73" s="1000"/>
      <c r="AK73" s="1000" t="s">
        <v>545</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539</v>
      </c>
      <c r="C74" s="1004"/>
      <c r="D74" s="1004"/>
      <c r="E74" s="1004"/>
      <c r="F74" s="1004"/>
      <c r="G74" s="1004"/>
      <c r="H74" s="1004"/>
      <c r="I74" s="1004"/>
      <c r="J74" s="1004"/>
      <c r="K74" s="1004"/>
      <c r="L74" s="1004"/>
      <c r="M74" s="1004"/>
      <c r="N74" s="1004"/>
      <c r="O74" s="1004"/>
      <c r="P74" s="1005"/>
      <c r="Q74" s="1006">
        <v>1602</v>
      </c>
      <c r="R74" s="1000"/>
      <c r="S74" s="1000"/>
      <c r="T74" s="1000"/>
      <c r="U74" s="1000"/>
      <c r="V74" s="1000">
        <v>1572</v>
      </c>
      <c r="W74" s="1000"/>
      <c r="X74" s="1000"/>
      <c r="Y74" s="1000"/>
      <c r="Z74" s="1000"/>
      <c r="AA74" s="1000">
        <v>31</v>
      </c>
      <c r="AB74" s="1000"/>
      <c r="AC74" s="1000"/>
      <c r="AD74" s="1000"/>
      <c r="AE74" s="1000"/>
      <c r="AF74" s="1000">
        <v>31</v>
      </c>
      <c r="AG74" s="1000"/>
      <c r="AH74" s="1000"/>
      <c r="AI74" s="1000"/>
      <c r="AJ74" s="1000"/>
      <c r="AK74" s="1000" t="s">
        <v>545</v>
      </c>
      <c r="AL74" s="1000"/>
      <c r="AM74" s="1000"/>
      <c r="AN74" s="1000"/>
      <c r="AO74" s="1000"/>
      <c r="AP74" s="1000" t="s">
        <v>545</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540</v>
      </c>
      <c r="C75" s="1004"/>
      <c r="D75" s="1004"/>
      <c r="E75" s="1004"/>
      <c r="F75" s="1004"/>
      <c r="G75" s="1004"/>
      <c r="H75" s="1004"/>
      <c r="I75" s="1004"/>
      <c r="J75" s="1004"/>
      <c r="K75" s="1004"/>
      <c r="L75" s="1004"/>
      <c r="M75" s="1004"/>
      <c r="N75" s="1004"/>
      <c r="O75" s="1004"/>
      <c r="P75" s="1005"/>
      <c r="Q75" s="1007">
        <v>12</v>
      </c>
      <c r="R75" s="1008"/>
      <c r="S75" s="1008"/>
      <c r="T75" s="1008"/>
      <c r="U75" s="1009"/>
      <c r="V75" s="1010">
        <v>11</v>
      </c>
      <c r="W75" s="1008"/>
      <c r="X75" s="1008"/>
      <c r="Y75" s="1008"/>
      <c r="Z75" s="1009"/>
      <c r="AA75" s="1010">
        <v>1</v>
      </c>
      <c r="AB75" s="1008"/>
      <c r="AC75" s="1008"/>
      <c r="AD75" s="1008"/>
      <c r="AE75" s="1009"/>
      <c r="AF75" s="1010">
        <v>1</v>
      </c>
      <c r="AG75" s="1008"/>
      <c r="AH75" s="1008"/>
      <c r="AI75" s="1008"/>
      <c r="AJ75" s="1009"/>
      <c r="AK75" s="1000" t="s">
        <v>545</v>
      </c>
      <c r="AL75" s="1000"/>
      <c r="AM75" s="1000"/>
      <c r="AN75" s="1000"/>
      <c r="AO75" s="1000"/>
      <c r="AP75" s="1000" t="s">
        <v>545</v>
      </c>
      <c r="AQ75" s="1000"/>
      <c r="AR75" s="1000"/>
      <c r="AS75" s="1000"/>
      <c r="AT75" s="1000"/>
      <c r="AU75" s="1000" t="s">
        <v>545</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541</v>
      </c>
      <c r="C76" s="1004"/>
      <c r="D76" s="1004"/>
      <c r="E76" s="1004"/>
      <c r="F76" s="1004"/>
      <c r="G76" s="1004"/>
      <c r="H76" s="1004"/>
      <c r="I76" s="1004"/>
      <c r="J76" s="1004"/>
      <c r="K76" s="1004"/>
      <c r="L76" s="1004"/>
      <c r="M76" s="1004"/>
      <c r="N76" s="1004"/>
      <c r="O76" s="1004"/>
      <c r="P76" s="1005"/>
      <c r="Q76" s="1007">
        <v>16</v>
      </c>
      <c r="R76" s="1008"/>
      <c r="S76" s="1008"/>
      <c r="T76" s="1008"/>
      <c r="U76" s="1009"/>
      <c r="V76" s="1010">
        <v>11</v>
      </c>
      <c r="W76" s="1008"/>
      <c r="X76" s="1008"/>
      <c r="Y76" s="1008"/>
      <c r="Z76" s="1009"/>
      <c r="AA76" s="1010">
        <v>6</v>
      </c>
      <c r="AB76" s="1008"/>
      <c r="AC76" s="1008"/>
      <c r="AD76" s="1008"/>
      <c r="AE76" s="1009"/>
      <c r="AF76" s="1010">
        <v>6</v>
      </c>
      <c r="AG76" s="1008"/>
      <c r="AH76" s="1008"/>
      <c r="AI76" s="1008"/>
      <c r="AJ76" s="1009"/>
      <c r="AK76" s="1000" t="s">
        <v>545</v>
      </c>
      <c r="AL76" s="1000"/>
      <c r="AM76" s="1000"/>
      <c r="AN76" s="1000"/>
      <c r="AO76" s="1000"/>
      <c r="AP76" s="1000" t="s">
        <v>545</v>
      </c>
      <c r="AQ76" s="1000"/>
      <c r="AR76" s="1000"/>
      <c r="AS76" s="1000"/>
      <c r="AT76" s="1000"/>
      <c r="AU76" s="1000" t="s">
        <v>545</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542</v>
      </c>
      <c r="C77" s="1004"/>
      <c r="D77" s="1004"/>
      <c r="E77" s="1004"/>
      <c r="F77" s="1004"/>
      <c r="G77" s="1004"/>
      <c r="H77" s="1004"/>
      <c r="I77" s="1004"/>
      <c r="J77" s="1004"/>
      <c r="K77" s="1004"/>
      <c r="L77" s="1004"/>
      <c r="M77" s="1004"/>
      <c r="N77" s="1004"/>
      <c r="O77" s="1004"/>
      <c r="P77" s="1005"/>
      <c r="Q77" s="1007">
        <v>1198</v>
      </c>
      <c r="R77" s="1008"/>
      <c r="S77" s="1008"/>
      <c r="T77" s="1008"/>
      <c r="U77" s="1009"/>
      <c r="V77" s="1010">
        <v>1166</v>
      </c>
      <c r="W77" s="1008"/>
      <c r="X77" s="1008"/>
      <c r="Y77" s="1008"/>
      <c r="Z77" s="1009"/>
      <c r="AA77" s="1010">
        <v>32</v>
      </c>
      <c r="AB77" s="1008"/>
      <c r="AC77" s="1008"/>
      <c r="AD77" s="1008"/>
      <c r="AE77" s="1009"/>
      <c r="AF77" s="1010">
        <v>32</v>
      </c>
      <c r="AG77" s="1008"/>
      <c r="AH77" s="1008"/>
      <c r="AI77" s="1008"/>
      <c r="AJ77" s="1009"/>
      <c r="AK77" s="1010">
        <v>587</v>
      </c>
      <c r="AL77" s="1008"/>
      <c r="AM77" s="1008"/>
      <c r="AN77" s="1008"/>
      <c r="AO77" s="1009"/>
      <c r="AP77" s="1000" t="s">
        <v>545</v>
      </c>
      <c r="AQ77" s="1000"/>
      <c r="AR77" s="1000"/>
      <c r="AS77" s="1000"/>
      <c r="AT77" s="1000"/>
      <c r="AU77" s="1000" t="s">
        <v>545</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543</v>
      </c>
      <c r="C78" s="1004"/>
      <c r="D78" s="1004"/>
      <c r="E78" s="1004"/>
      <c r="F78" s="1004"/>
      <c r="G78" s="1004"/>
      <c r="H78" s="1004"/>
      <c r="I78" s="1004"/>
      <c r="J78" s="1004"/>
      <c r="K78" s="1004"/>
      <c r="L78" s="1004"/>
      <c r="M78" s="1004"/>
      <c r="N78" s="1004"/>
      <c r="O78" s="1004"/>
      <c r="P78" s="1005"/>
      <c r="Q78" s="1006">
        <v>1008</v>
      </c>
      <c r="R78" s="1000"/>
      <c r="S78" s="1000"/>
      <c r="T78" s="1000"/>
      <c r="U78" s="1000"/>
      <c r="V78" s="1000">
        <v>960</v>
      </c>
      <c r="W78" s="1000"/>
      <c r="X78" s="1000"/>
      <c r="Y78" s="1000"/>
      <c r="Z78" s="1000"/>
      <c r="AA78" s="1000">
        <v>48</v>
      </c>
      <c r="AB78" s="1000"/>
      <c r="AC78" s="1000"/>
      <c r="AD78" s="1000"/>
      <c r="AE78" s="1000"/>
      <c r="AF78" s="1000">
        <v>48</v>
      </c>
      <c r="AG78" s="1000"/>
      <c r="AH78" s="1000"/>
      <c r="AI78" s="1000"/>
      <c r="AJ78" s="1000"/>
      <c r="AK78" s="1000" t="s">
        <v>545</v>
      </c>
      <c r="AL78" s="1000"/>
      <c r="AM78" s="1000"/>
      <c r="AN78" s="1000"/>
      <c r="AO78" s="1000"/>
      <c r="AP78" s="1000" t="s">
        <v>545</v>
      </c>
      <c r="AQ78" s="1000"/>
      <c r="AR78" s="1000"/>
      <c r="AS78" s="1000"/>
      <c r="AT78" s="1000"/>
      <c r="AU78" s="1000" t="s">
        <v>545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544</v>
      </c>
      <c r="C79" s="1004"/>
      <c r="D79" s="1004"/>
      <c r="E79" s="1004"/>
      <c r="F79" s="1004"/>
      <c r="G79" s="1004"/>
      <c r="H79" s="1004"/>
      <c r="I79" s="1004"/>
      <c r="J79" s="1004"/>
      <c r="K79" s="1004"/>
      <c r="L79" s="1004"/>
      <c r="M79" s="1004"/>
      <c r="N79" s="1004"/>
      <c r="O79" s="1004"/>
      <c r="P79" s="1005"/>
      <c r="Q79" s="1006">
        <v>264334</v>
      </c>
      <c r="R79" s="1000"/>
      <c r="S79" s="1000"/>
      <c r="T79" s="1000"/>
      <c r="U79" s="1000"/>
      <c r="V79" s="1000">
        <v>259506</v>
      </c>
      <c r="W79" s="1000"/>
      <c r="X79" s="1000"/>
      <c r="Y79" s="1000"/>
      <c r="Z79" s="1000"/>
      <c r="AA79" s="1000">
        <v>4828</v>
      </c>
      <c r="AB79" s="1000"/>
      <c r="AC79" s="1000"/>
      <c r="AD79" s="1000"/>
      <c r="AE79" s="1000"/>
      <c r="AF79" s="1000">
        <v>4828</v>
      </c>
      <c r="AG79" s="1000"/>
      <c r="AH79" s="1000"/>
      <c r="AI79" s="1000"/>
      <c r="AJ79" s="1000"/>
      <c r="AK79" s="1000">
        <v>1443</v>
      </c>
      <c r="AL79" s="1000"/>
      <c r="AM79" s="1000"/>
      <c r="AN79" s="1000"/>
      <c r="AO79" s="1000"/>
      <c r="AP79" s="1000" t="s">
        <v>545</v>
      </c>
      <c r="AQ79" s="1000"/>
      <c r="AR79" s="1000"/>
      <c r="AS79" s="1000"/>
      <c r="AT79" s="1000"/>
      <c r="AU79" s="1000" t="s">
        <v>545</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6309</v>
      </c>
      <c r="AG88" s="988"/>
      <c r="AH88" s="988"/>
      <c r="AI88" s="988"/>
      <c r="AJ88" s="988"/>
      <c r="AK88" s="992"/>
      <c r="AL88" s="992"/>
      <c r="AM88" s="992"/>
      <c r="AN88" s="992"/>
      <c r="AO88" s="992"/>
      <c r="AP88" s="988">
        <v>2141</v>
      </c>
      <c r="AQ88" s="988"/>
      <c r="AR88" s="988"/>
      <c r="AS88" s="988"/>
      <c r="AT88" s="988"/>
      <c r="AU88" s="988">
        <v>732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2378231</v>
      </c>
      <c r="AB110" s="916"/>
      <c r="AC110" s="916"/>
      <c r="AD110" s="916"/>
      <c r="AE110" s="917"/>
      <c r="AF110" s="918">
        <v>2318968</v>
      </c>
      <c r="AG110" s="916"/>
      <c r="AH110" s="916"/>
      <c r="AI110" s="916"/>
      <c r="AJ110" s="917"/>
      <c r="AK110" s="918">
        <v>2471906</v>
      </c>
      <c r="AL110" s="916"/>
      <c r="AM110" s="916"/>
      <c r="AN110" s="916"/>
      <c r="AO110" s="917"/>
      <c r="AP110" s="919">
        <v>21.7</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26541466</v>
      </c>
      <c r="BR110" s="863"/>
      <c r="BS110" s="863"/>
      <c r="BT110" s="863"/>
      <c r="BU110" s="863"/>
      <c r="BV110" s="863">
        <v>27969581</v>
      </c>
      <c r="BW110" s="863"/>
      <c r="BX110" s="863"/>
      <c r="BY110" s="863"/>
      <c r="BZ110" s="863"/>
      <c r="CA110" s="863">
        <v>28114229</v>
      </c>
      <c r="CB110" s="863"/>
      <c r="CC110" s="863"/>
      <c r="CD110" s="863"/>
      <c r="CE110" s="863"/>
      <c r="CF110" s="887">
        <v>246.7</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946861</v>
      </c>
      <c r="BR111" s="835"/>
      <c r="BS111" s="835"/>
      <c r="BT111" s="835"/>
      <c r="BU111" s="835"/>
      <c r="BV111" s="835">
        <v>731092</v>
      </c>
      <c r="BW111" s="835"/>
      <c r="BX111" s="835"/>
      <c r="BY111" s="835"/>
      <c r="BZ111" s="835"/>
      <c r="CA111" s="835">
        <v>559004</v>
      </c>
      <c r="CB111" s="835"/>
      <c r="CC111" s="835"/>
      <c r="CD111" s="835"/>
      <c r="CE111" s="835"/>
      <c r="CF111" s="896">
        <v>4.9000000000000004</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412</v>
      </c>
      <c r="DH111" s="835"/>
      <c r="DI111" s="835"/>
      <c r="DJ111" s="835"/>
      <c r="DK111" s="835"/>
      <c r="DL111" s="835" t="s">
        <v>412</v>
      </c>
      <c r="DM111" s="835"/>
      <c r="DN111" s="835"/>
      <c r="DO111" s="835"/>
      <c r="DP111" s="835"/>
      <c r="DQ111" s="835" t="s">
        <v>412</v>
      </c>
      <c r="DR111" s="835"/>
      <c r="DS111" s="835"/>
      <c r="DT111" s="835"/>
      <c r="DU111" s="835"/>
      <c r="DV111" s="812" t="s">
        <v>412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12954824</v>
      </c>
      <c r="BR112" s="835"/>
      <c r="BS112" s="835"/>
      <c r="BT112" s="835"/>
      <c r="BU112" s="835"/>
      <c r="BV112" s="835">
        <v>12525722</v>
      </c>
      <c r="BW112" s="835"/>
      <c r="BX112" s="835"/>
      <c r="BY112" s="835"/>
      <c r="BZ112" s="835"/>
      <c r="CA112" s="835">
        <v>12785946</v>
      </c>
      <c r="CB112" s="835"/>
      <c r="CC112" s="835"/>
      <c r="CD112" s="835"/>
      <c r="CE112" s="835"/>
      <c r="CF112" s="896">
        <v>112.2</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627168</v>
      </c>
      <c r="AB113" s="944"/>
      <c r="AC113" s="944"/>
      <c r="AD113" s="944"/>
      <c r="AE113" s="945"/>
      <c r="AF113" s="946">
        <v>609154</v>
      </c>
      <c r="AG113" s="944"/>
      <c r="AH113" s="944"/>
      <c r="AI113" s="944"/>
      <c r="AJ113" s="945"/>
      <c r="AK113" s="946">
        <v>740946</v>
      </c>
      <c r="AL113" s="944"/>
      <c r="AM113" s="944"/>
      <c r="AN113" s="944"/>
      <c r="AO113" s="945"/>
      <c r="AP113" s="947">
        <v>6.5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768352</v>
      </c>
      <c r="BR113" s="835"/>
      <c r="BS113" s="835"/>
      <c r="BT113" s="835"/>
      <c r="BU113" s="835"/>
      <c r="BV113" s="835">
        <v>737702</v>
      </c>
      <c r="BW113" s="835"/>
      <c r="BX113" s="835"/>
      <c r="BY113" s="835"/>
      <c r="BZ113" s="835"/>
      <c r="CA113" s="835">
        <v>731994</v>
      </c>
      <c r="CB113" s="835"/>
      <c r="CC113" s="835"/>
      <c r="CD113" s="835"/>
      <c r="CE113" s="835"/>
      <c r="CF113" s="896">
        <v>6.4</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83173</v>
      </c>
      <c r="AB114" s="798"/>
      <c r="AC114" s="798"/>
      <c r="AD114" s="798"/>
      <c r="AE114" s="799"/>
      <c r="AF114" s="800">
        <v>45942</v>
      </c>
      <c r="AG114" s="798"/>
      <c r="AH114" s="798"/>
      <c r="AI114" s="798"/>
      <c r="AJ114" s="799"/>
      <c r="AK114" s="800">
        <v>99694</v>
      </c>
      <c r="AL114" s="798"/>
      <c r="AM114" s="798"/>
      <c r="AN114" s="798"/>
      <c r="AO114" s="799"/>
      <c r="AP114" s="845">
        <v>0.9</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3910462</v>
      </c>
      <c r="BR114" s="835"/>
      <c r="BS114" s="835"/>
      <c r="BT114" s="835"/>
      <c r="BU114" s="835"/>
      <c r="BV114" s="835">
        <v>3797784</v>
      </c>
      <c r="BW114" s="835"/>
      <c r="BX114" s="835"/>
      <c r="BY114" s="835"/>
      <c r="BZ114" s="835"/>
      <c r="CA114" s="835">
        <v>3722245</v>
      </c>
      <c r="CB114" s="835"/>
      <c r="CC114" s="835"/>
      <c r="CD114" s="835"/>
      <c r="CE114" s="835"/>
      <c r="CF114" s="896">
        <v>32.700000000000003</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274189</v>
      </c>
      <c r="AB115" s="944"/>
      <c r="AC115" s="944"/>
      <c r="AD115" s="944"/>
      <c r="AE115" s="945"/>
      <c r="AF115" s="946">
        <v>234294</v>
      </c>
      <c r="AG115" s="944"/>
      <c r="AH115" s="944"/>
      <c r="AI115" s="944"/>
      <c r="AJ115" s="945"/>
      <c r="AK115" s="946">
        <v>190385</v>
      </c>
      <c r="AL115" s="944"/>
      <c r="AM115" s="944"/>
      <c r="AN115" s="944"/>
      <c r="AO115" s="945"/>
      <c r="AP115" s="947">
        <v>1.7</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265860</v>
      </c>
      <c r="DH116" s="798"/>
      <c r="DI116" s="798"/>
      <c r="DJ116" s="798"/>
      <c r="DK116" s="799"/>
      <c r="DL116" s="800">
        <v>205301</v>
      </c>
      <c r="DM116" s="798"/>
      <c r="DN116" s="798"/>
      <c r="DO116" s="798"/>
      <c r="DP116" s="799"/>
      <c r="DQ116" s="800">
        <v>149281</v>
      </c>
      <c r="DR116" s="798"/>
      <c r="DS116" s="798"/>
      <c r="DT116" s="798"/>
      <c r="DU116" s="799"/>
      <c r="DV116" s="845">
        <v>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3362761</v>
      </c>
      <c r="AB117" s="930"/>
      <c r="AC117" s="930"/>
      <c r="AD117" s="930"/>
      <c r="AE117" s="931"/>
      <c r="AF117" s="932">
        <v>3208358</v>
      </c>
      <c r="AG117" s="930"/>
      <c r="AH117" s="930"/>
      <c r="AI117" s="930"/>
      <c r="AJ117" s="931"/>
      <c r="AK117" s="932">
        <v>3502931</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45121965</v>
      </c>
      <c r="BR119" s="866"/>
      <c r="BS119" s="866"/>
      <c r="BT119" s="866"/>
      <c r="BU119" s="866"/>
      <c r="BV119" s="866">
        <v>45761881</v>
      </c>
      <c r="BW119" s="866"/>
      <c r="BX119" s="866"/>
      <c r="BY119" s="866"/>
      <c r="BZ119" s="866"/>
      <c r="CA119" s="866">
        <v>45913418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681001</v>
      </c>
      <c r="DH119" s="781"/>
      <c r="DI119" s="781"/>
      <c r="DJ119" s="781"/>
      <c r="DK119" s="782"/>
      <c r="DL119" s="783">
        <v>525791</v>
      </c>
      <c r="DM119" s="781"/>
      <c r="DN119" s="781"/>
      <c r="DO119" s="781"/>
      <c r="DP119" s="782"/>
      <c r="DQ119" s="783">
        <v>409723</v>
      </c>
      <c r="DR119" s="781"/>
      <c r="DS119" s="781"/>
      <c r="DT119" s="781"/>
      <c r="DU119" s="782"/>
      <c r="DV119" s="869">
        <v>3.6</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3390022</v>
      </c>
      <c r="BR120" s="863"/>
      <c r="BS120" s="863"/>
      <c r="BT120" s="863"/>
      <c r="BU120" s="863"/>
      <c r="BV120" s="863">
        <v>3734261</v>
      </c>
      <c r="BW120" s="863"/>
      <c r="BX120" s="863"/>
      <c r="BY120" s="863"/>
      <c r="BZ120" s="863"/>
      <c r="CA120" s="863">
        <v>4134826</v>
      </c>
      <c r="CB120" s="863"/>
      <c r="CC120" s="863"/>
      <c r="CD120" s="863"/>
      <c r="CE120" s="863"/>
      <c r="CF120" s="887">
        <v>36.299999999999997</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11869657</v>
      </c>
      <c r="DH120" s="863"/>
      <c r="DI120" s="863"/>
      <c r="DJ120" s="863"/>
      <c r="DK120" s="863"/>
      <c r="DL120" s="863">
        <v>11532533</v>
      </c>
      <c r="DM120" s="863"/>
      <c r="DN120" s="863"/>
      <c r="DO120" s="863"/>
      <c r="DP120" s="863"/>
      <c r="DQ120" s="863">
        <v>11404920</v>
      </c>
      <c r="DR120" s="863"/>
      <c r="DS120" s="863"/>
      <c r="DT120" s="863"/>
      <c r="DU120" s="863"/>
      <c r="DV120" s="864">
        <v>100.1</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2198399</v>
      </c>
      <c r="BR121" s="835"/>
      <c r="BS121" s="835"/>
      <c r="BT121" s="835"/>
      <c r="BU121" s="835"/>
      <c r="BV121" s="835">
        <v>2114096</v>
      </c>
      <c r="BW121" s="835"/>
      <c r="BX121" s="835"/>
      <c r="BY121" s="835"/>
      <c r="BZ121" s="835"/>
      <c r="CA121" s="835">
        <v>2043974</v>
      </c>
      <c r="CB121" s="835"/>
      <c r="CC121" s="835"/>
      <c r="CD121" s="835"/>
      <c r="CE121" s="835"/>
      <c r="CF121" s="896">
        <v>17.899999999999999</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1049876</v>
      </c>
      <c r="DH121" s="835"/>
      <c r="DI121" s="835"/>
      <c r="DJ121" s="835"/>
      <c r="DK121" s="835"/>
      <c r="DL121" s="835">
        <v>813215</v>
      </c>
      <c r="DM121" s="835"/>
      <c r="DN121" s="835"/>
      <c r="DO121" s="835"/>
      <c r="DP121" s="835"/>
      <c r="DQ121" s="835">
        <v>1047457</v>
      </c>
      <c r="DR121" s="835"/>
      <c r="DS121" s="835"/>
      <c r="DT121" s="835"/>
      <c r="DU121" s="835"/>
      <c r="DV121" s="812">
        <v>9.1999999999999993</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26905445</v>
      </c>
      <c r="BR122" s="866"/>
      <c r="BS122" s="866"/>
      <c r="BT122" s="866"/>
      <c r="BU122" s="866"/>
      <c r="BV122" s="866">
        <v>28183259</v>
      </c>
      <c r="BW122" s="866"/>
      <c r="BX122" s="866"/>
      <c r="BY122" s="866"/>
      <c r="BZ122" s="866"/>
      <c r="CA122" s="866">
        <v>29679801</v>
      </c>
      <c r="CB122" s="866"/>
      <c r="CC122" s="866"/>
      <c r="CD122" s="866"/>
      <c r="CE122" s="866"/>
      <c r="CF122" s="867">
        <v>260.39999999999998</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35291</v>
      </c>
      <c r="DH122" s="835"/>
      <c r="DI122" s="835"/>
      <c r="DJ122" s="835"/>
      <c r="DK122" s="835"/>
      <c r="DL122" s="835">
        <v>179974</v>
      </c>
      <c r="DM122" s="835"/>
      <c r="DN122" s="835"/>
      <c r="DO122" s="835"/>
      <c r="DP122" s="835"/>
      <c r="DQ122" s="835">
        <v>333569</v>
      </c>
      <c r="DR122" s="835"/>
      <c r="DS122" s="835"/>
      <c r="DT122" s="835"/>
      <c r="DU122" s="835"/>
      <c r="DV122" s="812">
        <v>2.9</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66433</v>
      </c>
      <c r="AB123" s="798"/>
      <c r="AC123" s="798"/>
      <c r="AD123" s="798"/>
      <c r="AE123" s="799"/>
      <c r="AF123" s="800">
        <v>65256</v>
      </c>
      <c r="AG123" s="798"/>
      <c r="AH123" s="798"/>
      <c r="AI123" s="798"/>
      <c r="AJ123" s="799"/>
      <c r="AK123" s="800">
        <v>64062</v>
      </c>
      <c r="AL123" s="798"/>
      <c r="AM123" s="798"/>
      <c r="AN123" s="798"/>
      <c r="AO123" s="799"/>
      <c r="AP123" s="845">
        <v>0.6</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32493866</v>
      </c>
      <c r="BR123" s="854"/>
      <c r="BS123" s="854"/>
      <c r="BT123" s="854"/>
      <c r="BU123" s="854"/>
      <c r="BV123" s="854">
        <v>34031616</v>
      </c>
      <c r="BW123" s="854"/>
      <c r="BX123" s="854"/>
      <c r="BY123" s="854"/>
      <c r="BZ123" s="854"/>
      <c r="CA123" s="854">
        <v>35858601</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111.4</v>
      </c>
      <c r="BR124" s="852"/>
      <c r="BS124" s="852"/>
      <c r="BT124" s="852"/>
      <c r="BU124" s="852"/>
      <c r="BV124" s="852">
        <v>100.9</v>
      </c>
      <c r="BW124" s="852"/>
      <c r="BX124" s="852"/>
      <c r="BY124" s="852"/>
      <c r="BZ124" s="852"/>
      <c r="CA124" s="852">
        <v>88.2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207756</v>
      </c>
      <c r="AB126" s="798"/>
      <c r="AC126" s="798"/>
      <c r="AD126" s="798"/>
      <c r="AE126" s="799"/>
      <c r="AF126" s="800">
        <v>169038</v>
      </c>
      <c r="AG126" s="798"/>
      <c r="AH126" s="798"/>
      <c r="AI126" s="798"/>
      <c r="AJ126" s="799"/>
      <c r="AK126" s="800">
        <v>126323</v>
      </c>
      <c r="AL126" s="798"/>
      <c r="AM126" s="798"/>
      <c r="AN126" s="798"/>
      <c r="AO126" s="799"/>
      <c r="AP126" s="845">
        <v>1.1000000000000001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145604</v>
      </c>
      <c r="AB128" s="819"/>
      <c r="AC128" s="819"/>
      <c r="AD128" s="819"/>
      <c r="AE128" s="820"/>
      <c r="AF128" s="821">
        <v>143637</v>
      </c>
      <c r="AG128" s="819"/>
      <c r="AH128" s="819"/>
      <c r="AI128" s="819"/>
      <c r="AJ128" s="820"/>
      <c r="AK128" s="821">
        <v>143651</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12.9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13378379</v>
      </c>
      <c r="AB129" s="798"/>
      <c r="AC129" s="798"/>
      <c r="AD129" s="798"/>
      <c r="AE129" s="799"/>
      <c r="AF129" s="800">
        <v>13616154</v>
      </c>
      <c r="AG129" s="798"/>
      <c r="AH129" s="798"/>
      <c r="AI129" s="798"/>
      <c r="AJ129" s="799"/>
      <c r="AK129" s="800">
        <v>13503165</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17.899999999999999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2043444</v>
      </c>
      <c r="AB130" s="798"/>
      <c r="AC130" s="798"/>
      <c r="AD130" s="798"/>
      <c r="AE130" s="799"/>
      <c r="AF130" s="800">
        <v>1992370</v>
      </c>
      <c r="AG130" s="798"/>
      <c r="AH130" s="798"/>
      <c r="AI130" s="798"/>
      <c r="AJ130" s="799"/>
      <c r="AK130" s="800">
        <v>2105095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11334935</v>
      </c>
      <c r="AB131" s="781"/>
      <c r="AC131" s="781"/>
      <c r="AD131" s="781"/>
      <c r="AE131" s="782"/>
      <c r="AF131" s="783">
        <v>11623784</v>
      </c>
      <c r="AG131" s="781"/>
      <c r="AH131" s="781"/>
      <c r="AI131" s="781"/>
      <c r="AJ131" s="782"/>
      <c r="AK131" s="783">
        <v>11398070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88.2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10.354827800000001</v>
      </c>
      <c r="AB132" s="761"/>
      <c r="AC132" s="761"/>
      <c r="AD132" s="761"/>
      <c r="AE132" s="762"/>
      <c r="AF132" s="763">
        <v>9.2254897370000002</v>
      </c>
      <c r="AG132" s="761"/>
      <c r="AH132" s="761"/>
      <c r="AI132" s="761"/>
      <c r="AJ132" s="762"/>
      <c r="AK132" s="763">
        <v>11.003485680000001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12.5</v>
      </c>
      <c r="AB133" s="740"/>
      <c r="AC133" s="740"/>
      <c r="AD133" s="740"/>
      <c r="AE133" s="741"/>
      <c r="AF133" s="739">
        <v>11</v>
      </c>
      <c r="AG133" s="740"/>
      <c r="AH133" s="740"/>
      <c r="AI133" s="740"/>
      <c r="AJ133" s="741"/>
      <c r="AK133" s="739">
        <v>10.1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3823751</v>
      </c>
      <c r="L9" s="266">
        <v>73497</v>
      </c>
      <c r="M9" s="267">
        <v>62051</v>
      </c>
      <c r="N9" s="268">
        <v>18.399999999999999</v>
      </c>
    </row>
    <row r="10" spans="1:16" x14ac:dyDescent="0.15">
      <c r="A10" s="250"/>
      <c r="B10" s="246"/>
      <c r="C10" s="246"/>
      <c r="D10" s="246"/>
      <c r="E10" s="246"/>
      <c r="F10" s="246"/>
      <c r="G10" s="1166" t="s">
        <v>476</v>
      </c>
      <c r="H10" s="1167"/>
      <c r="I10" s="1167"/>
      <c r="J10" s="1168"/>
      <c r="K10" s="269">
        <v>498337</v>
      </c>
      <c r="L10" s="270">
        <v>9579</v>
      </c>
      <c r="M10" s="271">
        <v>5713</v>
      </c>
      <c r="N10" s="272">
        <v>67.7</v>
      </c>
    </row>
    <row r="11" spans="1:16" ht="13.5" customHeight="1" x14ac:dyDescent="0.15">
      <c r="A11" s="250"/>
      <c r="B11" s="246"/>
      <c r="C11" s="246"/>
      <c r="D11" s="246"/>
      <c r="E11" s="246"/>
      <c r="F11" s="246"/>
      <c r="G11" s="1166" t="s">
        <v>477</v>
      </c>
      <c r="H11" s="1167"/>
      <c r="I11" s="1167"/>
      <c r="J11" s="1168"/>
      <c r="K11" s="269">
        <v>151587</v>
      </c>
      <c r="L11" s="270">
        <v>2914</v>
      </c>
      <c r="M11" s="271">
        <v>5796</v>
      </c>
      <c r="N11" s="272">
        <v>-49.7</v>
      </c>
    </row>
    <row r="12" spans="1:16" ht="13.5" customHeight="1" x14ac:dyDescent="0.15">
      <c r="A12" s="250"/>
      <c r="B12" s="246"/>
      <c r="C12" s="246"/>
      <c r="D12" s="246"/>
      <c r="E12" s="246"/>
      <c r="F12" s="246"/>
      <c r="G12" s="1166" t="s">
        <v>478</v>
      </c>
      <c r="H12" s="1167"/>
      <c r="I12" s="1167"/>
      <c r="J12" s="1168"/>
      <c r="K12" s="269" t="s">
        <v>479</v>
      </c>
      <c r="L12" s="270" t="s">
        <v>479</v>
      </c>
      <c r="M12" s="271">
        <v>1167</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0</v>
      </c>
      <c r="N13" s="272" t="s">
        <v>479</v>
      </c>
    </row>
    <row r="14" spans="1:16" ht="13.5" customHeight="1" x14ac:dyDescent="0.15">
      <c r="A14" s="250"/>
      <c r="B14" s="246"/>
      <c r="C14" s="246"/>
      <c r="D14" s="246"/>
      <c r="E14" s="246"/>
      <c r="F14" s="246"/>
      <c r="G14" s="1166" t="s">
        <v>481</v>
      </c>
      <c r="H14" s="1167"/>
      <c r="I14" s="1167"/>
      <c r="J14" s="1168"/>
      <c r="K14" s="269">
        <v>86486</v>
      </c>
      <c r="L14" s="270">
        <v>1662</v>
      </c>
      <c r="M14" s="271">
        <v>2337</v>
      </c>
      <c r="N14" s="272">
        <v>-28.9</v>
      </c>
    </row>
    <row r="15" spans="1:16" ht="13.5" customHeight="1" x14ac:dyDescent="0.15">
      <c r="A15" s="250"/>
      <c r="B15" s="246"/>
      <c r="C15" s="246"/>
      <c r="D15" s="246"/>
      <c r="E15" s="246"/>
      <c r="F15" s="246"/>
      <c r="G15" s="1166" t="s">
        <v>482</v>
      </c>
      <c r="H15" s="1167"/>
      <c r="I15" s="1167"/>
      <c r="J15" s="1168"/>
      <c r="K15" s="269">
        <v>133651</v>
      </c>
      <c r="L15" s="270">
        <v>2569</v>
      </c>
      <c r="M15" s="271">
        <v>1594</v>
      </c>
      <c r="N15" s="272">
        <v>61.2</v>
      </c>
    </row>
    <row r="16" spans="1:16" x14ac:dyDescent="0.15">
      <c r="A16" s="250"/>
      <c r="B16" s="246"/>
      <c r="C16" s="246"/>
      <c r="D16" s="246"/>
      <c r="E16" s="246"/>
      <c r="F16" s="246"/>
      <c r="G16" s="1169" t="s">
        <v>483</v>
      </c>
      <c r="H16" s="1170"/>
      <c r="I16" s="1170"/>
      <c r="J16" s="1171"/>
      <c r="K16" s="270">
        <v>-528320</v>
      </c>
      <c r="L16" s="270">
        <v>-10155</v>
      </c>
      <c r="M16" s="271">
        <v>-5993</v>
      </c>
      <c r="N16" s="272">
        <v>69.400000000000006</v>
      </c>
    </row>
    <row r="17" spans="1:16" x14ac:dyDescent="0.15">
      <c r="A17" s="250"/>
      <c r="B17" s="246"/>
      <c r="C17" s="246"/>
      <c r="D17" s="246"/>
      <c r="E17" s="246"/>
      <c r="F17" s="246"/>
      <c r="G17" s="1169" t="s">
        <v>170</v>
      </c>
      <c r="H17" s="1170"/>
      <c r="I17" s="1170"/>
      <c r="J17" s="1171"/>
      <c r="K17" s="270">
        <v>4165492</v>
      </c>
      <c r="L17" s="270">
        <v>80066</v>
      </c>
      <c r="M17" s="271">
        <v>72665</v>
      </c>
      <c r="N17" s="272">
        <v>10.199999999999999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9.5</v>
      </c>
      <c r="L21" s="283">
        <v>7.22</v>
      </c>
      <c r="M21" s="284">
        <v>2.2799999999999998</v>
      </c>
      <c r="N21" s="251"/>
      <c r="O21" s="285"/>
      <c r="P21" s="281"/>
    </row>
    <row r="22" spans="1:16" s="286" customFormat="1" x14ac:dyDescent="0.15">
      <c r="A22" s="281"/>
      <c r="B22" s="251"/>
      <c r="C22" s="251"/>
      <c r="D22" s="251"/>
      <c r="E22" s="251"/>
      <c r="F22" s="251"/>
      <c r="G22" s="1163" t="s">
        <v>489</v>
      </c>
      <c r="H22" s="1164"/>
      <c r="I22" s="1164"/>
      <c r="J22" s="1165"/>
      <c r="K22" s="287">
        <v>94.8</v>
      </c>
      <c r="L22" s="288">
        <v>98.4</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2471906</v>
      </c>
      <c r="L32" s="296">
        <v>47513</v>
      </c>
      <c r="M32" s="297">
        <v>39687</v>
      </c>
      <c r="N32" s="298">
        <v>19.7</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56</v>
      </c>
      <c r="N34" s="298" t="s">
        <v>479</v>
      </c>
    </row>
    <row r="35" spans="1:16" ht="27" customHeight="1" x14ac:dyDescent="0.15">
      <c r="A35" s="250"/>
      <c r="B35" s="246"/>
      <c r="C35" s="246"/>
      <c r="D35" s="246"/>
      <c r="E35" s="246"/>
      <c r="F35" s="246"/>
      <c r="G35" s="1154" t="s">
        <v>496</v>
      </c>
      <c r="H35" s="1155"/>
      <c r="I35" s="1155"/>
      <c r="J35" s="1156"/>
      <c r="K35" s="296">
        <v>740946</v>
      </c>
      <c r="L35" s="296">
        <v>14242</v>
      </c>
      <c r="M35" s="297">
        <v>13696</v>
      </c>
      <c r="N35" s="298">
        <v>4</v>
      </c>
    </row>
    <row r="36" spans="1:16" ht="27" customHeight="1" x14ac:dyDescent="0.15">
      <c r="A36" s="250"/>
      <c r="B36" s="246"/>
      <c r="C36" s="246"/>
      <c r="D36" s="246"/>
      <c r="E36" s="246"/>
      <c r="F36" s="246"/>
      <c r="G36" s="1154" t="s">
        <v>497</v>
      </c>
      <c r="H36" s="1155"/>
      <c r="I36" s="1155"/>
      <c r="J36" s="1156"/>
      <c r="K36" s="296">
        <v>99694</v>
      </c>
      <c r="L36" s="296">
        <v>1916</v>
      </c>
      <c r="M36" s="297">
        <v>1733</v>
      </c>
      <c r="N36" s="298">
        <v>10.6</v>
      </c>
    </row>
    <row r="37" spans="1:16" ht="13.5" customHeight="1" x14ac:dyDescent="0.15">
      <c r="A37" s="250"/>
      <c r="B37" s="246"/>
      <c r="C37" s="246"/>
      <c r="D37" s="246"/>
      <c r="E37" s="246"/>
      <c r="F37" s="246"/>
      <c r="G37" s="1154" t="s">
        <v>498</v>
      </c>
      <c r="H37" s="1155"/>
      <c r="I37" s="1155"/>
      <c r="J37" s="1156"/>
      <c r="K37" s="296">
        <v>190385</v>
      </c>
      <c r="L37" s="296">
        <v>3659</v>
      </c>
      <c r="M37" s="297">
        <v>790</v>
      </c>
      <c r="N37" s="298">
        <v>363.2</v>
      </c>
    </row>
    <row r="38" spans="1:16" ht="27" customHeight="1" x14ac:dyDescent="0.15">
      <c r="A38" s="250"/>
      <c r="B38" s="246"/>
      <c r="C38" s="246"/>
      <c r="D38" s="246"/>
      <c r="E38" s="246"/>
      <c r="F38" s="246"/>
      <c r="G38" s="1157" t="s">
        <v>499</v>
      </c>
      <c r="H38" s="1158"/>
      <c r="I38" s="1158"/>
      <c r="J38" s="1159"/>
      <c r="K38" s="299" t="s">
        <v>479</v>
      </c>
      <c r="L38" s="299" t="s">
        <v>479</v>
      </c>
      <c r="M38" s="300">
        <v>1</v>
      </c>
      <c r="N38" s="301" t="s">
        <v>479</v>
      </c>
      <c r="O38" s="295"/>
    </row>
    <row r="39" spans="1:16" x14ac:dyDescent="0.15">
      <c r="A39" s="250"/>
      <c r="B39" s="246"/>
      <c r="C39" s="246"/>
      <c r="D39" s="246"/>
      <c r="E39" s="246"/>
      <c r="F39" s="246"/>
      <c r="G39" s="1157" t="s">
        <v>500</v>
      </c>
      <c r="H39" s="1158"/>
      <c r="I39" s="1158"/>
      <c r="J39" s="1159"/>
      <c r="K39" s="302">
        <v>-143651</v>
      </c>
      <c r="L39" s="302">
        <v>-2761</v>
      </c>
      <c r="M39" s="303">
        <v>-5521</v>
      </c>
      <c r="N39" s="304">
        <v>-50</v>
      </c>
      <c r="O39" s="295"/>
    </row>
    <row r="40" spans="1:16" ht="27" customHeight="1" x14ac:dyDescent="0.15">
      <c r="A40" s="250"/>
      <c r="B40" s="246"/>
      <c r="C40" s="246"/>
      <c r="D40" s="246"/>
      <c r="E40" s="246"/>
      <c r="F40" s="246"/>
      <c r="G40" s="1154" t="s">
        <v>501</v>
      </c>
      <c r="H40" s="1155"/>
      <c r="I40" s="1155"/>
      <c r="J40" s="1156"/>
      <c r="K40" s="302">
        <v>-2105095</v>
      </c>
      <c r="L40" s="302">
        <v>-40462</v>
      </c>
      <c r="M40" s="303">
        <v>-35785</v>
      </c>
      <c r="N40" s="304">
        <v>13.1</v>
      </c>
      <c r="O40" s="295"/>
    </row>
    <row r="41" spans="1:16" x14ac:dyDescent="0.15">
      <c r="A41" s="250"/>
      <c r="B41" s="246"/>
      <c r="C41" s="246"/>
      <c r="D41" s="246"/>
      <c r="E41" s="246"/>
      <c r="F41" s="246"/>
      <c r="G41" s="1160" t="s">
        <v>281</v>
      </c>
      <c r="H41" s="1161"/>
      <c r="I41" s="1161"/>
      <c r="J41" s="1162"/>
      <c r="K41" s="296">
        <v>1254185</v>
      </c>
      <c r="L41" s="302">
        <v>24107</v>
      </c>
      <c r="M41" s="303">
        <v>14658</v>
      </c>
      <c r="N41" s="304">
        <v>64.5</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2849035</v>
      </c>
      <c r="J51" s="322">
        <v>52222</v>
      </c>
      <c r="K51" s="323">
        <v>3.6</v>
      </c>
      <c r="L51" s="324">
        <v>52678</v>
      </c>
      <c r="M51" s="325">
        <v>1.9</v>
      </c>
      <c r="N51" s="326">
        <v>1.7</v>
      </c>
    </row>
    <row r="52" spans="1:14" x14ac:dyDescent="0.15">
      <c r="A52" s="250"/>
      <c r="B52" s="246"/>
      <c r="C52" s="246"/>
      <c r="D52" s="246"/>
      <c r="E52" s="246"/>
      <c r="F52" s="246"/>
      <c r="G52" s="327"/>
      <c r="H52" s="328" t="s">
        <v>512</v>
      </c>
      <c r="I52" s="329">
        <v>2190702</v>
      </c>
      <c r="J52" s="330">
        <v>40155</v>
      </c>
      <c r="K52" s="331">
        <v>77.400000000000006</v>
      </c>
      <c r="L52" s="332">
        <v>30185</v>
      </c>
      <c r="M52" s="333">
        <v>12.2</v>
      </c>
      <c r="N52" s="334">
        <v>65.2</v>
      </c>
    </row>
    <row r="53" spans="1:14" x14ac:dyDescent="0.15">
      <c r="A53" s="250"/>
      <c r="B53" s="246"/>
      <c r="C53" s="246"/>
      <c r="D53" s="246"/>
      <c r="E53" s="246"/>
      <c r="F53" s="246"/>
      <c r="G53" s="312" t="s">
        <v>513</v>
      </c>
      <c r="H53" s="313"/>
      <c r="I53" s="321">
        <v>4082511</v>
      </c>
      <c r="J53" s="322">
        <v>75311</v>
      </c>
      <c r="K53" s="323">
        <v>44.2</v>
      </c>
      <c r="L53" s="324">
        <v>69560</v>
      </c>
      <c r="M53" s="325">
        <v>32</v>
      </c>
      <c r="N53" s="326">
        <v>12.2</v>
      </c>
    </row>
    <row r="54" spans="1:14" x14ac:dyDescent="0.15">
      <c r="A54" s="250"/>
      <c r="B54" s="246"/>
      <c r="C54" s="246"/>
      <c r="D54" s="246"/>
      <c r="E54" s="246"/>
      <c r="F54" s="246"/>
      <c r="G54" s="327"/>
      <c r="H54" s="328" t="s">
        <v>512</v>
      </c>
      <c r="I54" s="329">
        <v>2938854</v>
      </c>
      <c r="J54" s="330">
        <v>54213</v>
      </c>
      <c r="K54" s="331">
        <v>35</v>
      </c>
      <c r="L54" s="332">
        <v>35305</v>
      </c>
      <c r="M54" s="333">
        <v>17</v>
      </c>
      <c r="N54" s="334">
        <v>18</v>
      </c>
    </row>
    <row r="55" spans="1:14" x14ac:dyDescent="0.15">
      <c r="A55" s="250"/>
      <c r="B55" s="246"/>
      <c r="C55" s="246"/>
      <c r="D55" s="246"/>
      <c r="E55" s="246"/>
      <c r="F55" s="246"/>
      <c r="G55" s="312" t="s">
        <v>514</v>
      </c>
      <c r="H55" s="313"/>
      <c r="I55" s="321">
        <v>4941865</v>
      </c>
      <c r="J55" s="322">
        <v>92447</v>
      </c>
      <c r="K55" s="323">
        <v>22.8</v>
      </c>
      <c r="L55" s="324">
        <v>65988</v>
      </c>
      <c r="M55" s="325">
        <v>-5.0999999999999996</v>
      </c>
      <c r="N55" s="326">
        <v>27.9</v>
      </c>
    </row>
    <row r="56" spans="1:14" x14ac:dyDescent="0.15">
      <c r="A56" s="250"/>
      <c r="B56" s="246"/>
      <c r="C56" s="246"/>
      <c r="D56" s="246"/>
      <c r="E56" s="246"/>
      <c r="F56" s="246"/>
      <c r="G56" s="327"/>
      <c r="H56" s="328" t="s">
        <v>512</v>
      </c>
      <c r="I56" s="329">
        <v>1205241</v>
      </c>
      <c r="J56" s="330">
        <v>22546</v>
      </c>
      <c r="K56" s="331">
        <v>-58.4</v>
      </c>
      <c r="L56" s="332">
        <v>36473</v>
      </c>
      <c r="M56" s="333">
        <v>3.3</v>
      </c>
      <c r="N56" s="334">
        <v>-61.7</v>
      </c>
    </row>
    <row r="57" spans="1:14" x14ac:dyDescent="0.15">
      <c r="A57" s="250"/>
      <c r="B57" s="246"/>
      <c r="C57" s="246"/>
      <c r="D57" s="246"/>
      <c r="E57" s="246"/>
      <c r="F57" s="246"/>
      <c r="G57" s="312" t="s">
        <v>515</v>
      </c>
      <c r="H57" s="313"/>
      <c r="I57" s="321">
        <v>4270622</v>
      </c>
      <c r="J57" s="322">
        <v>80909</v>
      </c>
      <c r="K57" s="323">
        <v>-12.5</v>
      </c>
      <c r="L57" s="324">
        <v>54227</v>
      </c>
      <c r="M57" s="325">
        <v>-17.8</v>
      </c>
      <c r="N57" s="326">
        <v>5.3</v>
      </c>
    </row>
    <row r="58" spans="1:14" x14ac:dyDescent="0.15">
      <c r="A58" s="250"/>
      <c r="B58" s="246"/>
      <c r="C58" s="246"/>
      <c r="D58" s="246"/>
      <c r="E58" s="246"/>
      <c r="F58" s="246"/>
      <c r="G58" s="327"/>
      <c r="H58" s="328" t="s">
        <v>512</v>
      </c>
      <c r="I58" s="329">
        <v>2229105</v>
      </c>
      <c r="J58" s="330">
        <v>42231</v>
      </c>
      <c r="K58" s="331">
        <v>87.3</v>
      </c>
      <c r="L58" s="332">
        <v>29694</v>
      </c>
      <c r="M58" s="333">
        <v>-18.600000000000001</v>
      </c>
      <c r="N58" s="334">
        <v>105.9</v>
      </c>
    </row>
    <row r="59" spans="1:14" x14ac:dyDescent="0.15">
      <c r="A59" s="250"/>
      <c r="B59" s="246"/>
      <c r="C59" s="246"/>
      <c r="D59" s="246"/>
      <c r="E59" s="246"/>
      <c r="F59" s="246"/>
      <c r="G59" s="312" t="s">
        <v>516</v>
      </c>
      <c r="H59" s="313"/>
      <c r="I59" s="321">
        <v>2622917</v>
      </c>
      <c r="J59" s="322">
        <v>50416</v>
      </c>
      <c r="K59" s="323">
        <v>-37.700000000000003</v>
      </c>
      <c r="L59" s="324">
        <v>57295</v>
      </c>
      <c r="M59" s="325">
        <v>5.7</v>
      </c>
      <c r="N59" s="326">
        <v>-43.4</v>
      </c>
    </row>
    <row r="60" spans="1:14" x14ac:dyDescent="0.15">
      <c r="A60" s="250"/>
      <c r="B60" s="246"/>
      <c r="C60" s="246"/>
      <c r="D60" s="246"/>
      <c r="E60" s="246"/>
      <c r="F60" s="246"/>
      <c r="G60" s="327"/>
      <c r="H60" s="328" t="s">
        <v>512</v>
      </c>
      <c r="I60" s="335">
        <v>1896917</v>
      </c>
      <c r="J60" s="330">
        <v>36461</v>
      </c>
      <c r="K60" s="331">
        <v>-13.7</v>
      </c>
      <c r="L60" s="332">
        <v>32771</v>
      </c>
      <c r="M60" s="333">
        <v>10.4</v>
      </c>
      <c r="N60" s="334">
        <v>-24.1</v>
      </c>
    </row>
    <row r="61" spans="1:14" x14ac:dyDescent="0.15">
      <c r="A61" s="250"/>
      <c r="B61" s="246"/>
      <c r="C61" s="246"/>
      <c r="D61" s="246"/>
      <c r="E61" s="246"/>
      <c r="F61" s="246"/>
      <c r="G61" s="312" t="s">
        <v>517</v>
      </c>
      <c r="H61" s="336"/>
      <c r="I61" s="337">
        <v>3753390</v>
      </c>
      <c r="J61" s="338">
        <v>70261</v>
      </c>
      <c r="K61" s="339">
        <v>4.0999999999999996</v>
      </c>
      <c r="L61" s="340">
        <v>59950</v>
      </c>
      <c r="M61" s="341">
        <v>3.3</v>
      </c>
      <c r="N61" s="326">
        <v>0.8</v>
      </c>
    </row>
    <row r="62" spans="1:14" x14ac:dyDescent="0.15">
      <c r="A62" s="250"/>
      <c r="B62" s="246"/>
      <c r="C62" s="246"/>
      <c r="D62" s="246"/>
      <c r="E62" s="246"/>
      <c r="F62" s="246"/>
      <c r="G62" s="327"/>
      <c r="H62" s="328" t="s">
        <v>512</v>
      </c>
      <c r="I62" s="329">
        <v>2092164</v>
      </c>
      <c r="J62" s="330">
        <v>39121</v>
      </c>
      <c r="K62" s="331">
        <v>25.5</v>
      </c>
      <c r="L62" s="332">
        <v>32886</v>
      </c>
      <c r="M62" s="333">
        <v>4.9000000000000004</v>
      </c>
      <c r="N62" s="334">
        <v>20.6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11.84</v>
      </c>
      <c r="G47" s="12">
        <v>14.19</v>
      </c>
      <c r="H47" s="12">
        <v>16.39</v>
      </c>
      <c r="I47" s="12">
        <v>16.55</v>
      </c>
      <c r="J47" s="13">
        <v>20.28</v>
      </c>
    </row>
    <row r="48" spans="2:10" ht="57.75" customHeight="1" x14ac:dyDescent="0.15">
      <c r="B48" s="14"/>
      <c r="C48" s="1174" t="s">
        <v>4</v>
      </c>
      <c r="D48" s="1174"/>
      <c r="E48" s="1175"/>
      <c r="F48" s="15">
        <v>6.34</v>
      </c>
      <c r="G48" s="16">
        <v>6.71</v>
      </c>
      <c r="H48" s="16">
        <v>5.88</v>
      </c>
      <c r="I48" s="16">
        <v>7.22</v>
      </c>
      <c r="J48" s="17">
        <v>5.38</v>
      </c>
    </row>
    <row r="49" spans="2:10" ht="57.75" customHeight="1" thickBot="1" x14ac:dyDescent="0.2">
      <c r="B49" s="18"/>
      <c r="C49" s="1176" t="s">
        <v>5</v>
      </c>
      <c r="D49" s="1176"/>
      <c r="E49" s="1177"/>
      <c r="F49" s="19">
        <v>3.17</v>
      </c>
      <c r="G49" s="20">
        <v>3.08</v>
      </c>
      <c r="H49" s="20">
        <v>1.1100000000000001</v>
      </c>
      <c r="I49" s="20">
        <v>1.89</v>
      </c>
      <c r="J49" s="21">
        <v>1.69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2018-04-03T01:52:05Z</cp:lastPrinted>
  <dcterms:created xsi:type="dcterms:W3CDTF">2018-01-24T04:41:21Z</dcterms:created>
  <dcterms:modified xsi:type="dcterms:W3CDTF">2018-11-28T01:55:55Z</dcterms:modified>
  <cp:category/>
</cp:coreProperties>
</file>